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2\Desktop\Biblioteca\Plan de Accion y Estadisticas\2024\"/>
    </mc:Choice>
  </mc:AlternateContent>
  <xr:revisionPtr revIDLastSave="0" documentId="13_ncr:1_{4610E78D-B15E-4260-A4BF-510B80524E10}" xr6:coauthVersionLast="47" xr6:coauthVersionMax="47" xr10:uidLastSave="{00000000-0000-0000-0000-000000000000}"/>
  <bookViews>
    <workbookView xWindow="-120" yWindow="-120" windowWidth="25440" windowHeight="15390" xr2:uid="{ABA2E79E-0E3C-43C5-AFB2-A0CD90836DFE}"/>
  </bookViews>
  <sheets>
    <sheet name="2024" sheetId="1" r:id="rId1"/>
  </sheets>
  <definedNames>
    <definedName name="_xlnm._FilterDatabase" localSheetId="0" hidden="1">'2024'!$A$9:$BA$81</definedName>
    <definedName name="_xlnm.Print_Area" localSheetId="0">'2024'!$I$28:$N$35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7" i="1" l="1"/>
  <c r="O58" i="1"/>
  <c r="O25" i="1" l="1"/>
  <c r="O27" i="1"/>
  <c r="O26" i="1"/>
  <c r="O81" i="1" l="1"/>
  <c r="P81" i="1" s="1"/>
  <c r="O80" i="1"/>
  <c r="P80" i="1" s="1"/>
  <c r="O79" i="1"/>
  <c r="P79" i="1" s="1"/>
  <c r="O78" i="1"/>
  <c r="P78" i="1" s="1"/>
  <c r="O76" i="1"/>
  <c r="P76" i="1" s="1"/>
  <c r="O75" i="1"/>
  <c r="P75" i="1" s="1"/>
  <c r="O74" i="1"/>
  <c r="P74" i="1" s="1"/>
  <c r="O73" i="1"/>
  <c r="P73" i="1" s="1"/>
  <c r="O72" i="1"/>
  <c r="P72" i="1" s="1"/>
  <c r="O71" i="1"/>
  <c r="P71" i="1" s="1"/>
  <c r="O70" i="1"/>
  <c r="P70" i="1" s="1"/>
  <c r="O69" i="1"/>
  <c r="P69" i="1" s="1"/>
  <c r="O68" i="1"/>
  <c r="P68" i="1" s="1"/>
  <c r="O67" i="1"/>
  <c r="P67" i="1" s="1"/>
  <c r="O66" i="1"/>
  <c r="P66" i="1" s="1"/>
  <c r="O65" i="1"/>
  <c r="P65" i="1" s="1"/>
  <c r="O64" i="1"/>
  <c r="P64" i="1" s="1"/>
  <c r="O63" i="1"/>
  <c r="P63" i="1" s="1"/>
  <c r="O62" i="1"/>
  <c r="P62" i="1" s="1"/>
  <c r="O61" i="1"/>
  <c r="P61" i="1" s="1"/>
  <c r="O60" i="1"/>
  <c r="P60" i="1" s="1"/>
  <c r="O59" i="1"/>
  <c r="P59" i="1" s="1"/>
  <c r="P58" i="1"/>
  <c r="O57" i="1"/>
  <c r="P57" i="1" s="1"/>
  <c r="O56" i="1"/>
  <c r="P56" i="1" s="1"/>
  <c r="O55" i="1"/>
  <c r="P55" i="1" s="1"/>
  <c r="O54" i="1"/>
  <c r="P54" i="1" s="1"/>
  <c r="O53" i="1"/>
  <c r="P53" i="1" s="1"/>
  <c r="O52" i="1"/>
  <c r="P52" i="1" s="1"/>
  <c r="O51" i="1"/>
  <c r="P51" i="1" s="1"/>
  <c r="O50" i="1"/>
  <c r="P50" i="1" s="1"/>
  <c r="O49" i="1"/>
  <c r="P49" i="1" s="1"/>
  <c r="O48" i="1"/>
  <c r="P48" i="1" s="1"/>
  <c r="P47" i="1"/>
  <c r="O46" i="1"/>
  <c r="P46" i="1" s="1"/>
  <c r="O45" i="1"/>
  <c r="P45" i="1" s="1"/>
  <c r="O44" i="1"/>
  <c r="P44" i="1" s="1"/>
  <c r="O43" i="1"/>
  <c r="P43" i="1" s="1"/>
  <c r="O42" i="1"/>
  <c r="P42" i="1" s="1"/>
  <c r="O41" i="1"/>
  <c r="P41" i="1" s="1"/>
  <c r="O40" i="1"/>
  <c r="P40" i="1" s="1"/>
  <c r="O39" i="1"/>
  <c r="P39" i="1" s="1"/>
  <c r="O38" i="1"/>
  <c r="P38" i="1" s="1"/>
  <c r="O37" i="1"/>
  <c r="P37" i="1" s="1"/>
  <c r="O36" i="1"/>
  <c r="P36" i="1" s="1"/>
  <c r="O35" i="1"/>
  <c r="P35" i="1" s="1"/>
  <c r="O34" i="1"/>
  <c r="P34" i="1" s="1"/>
  <c r="O33" i="1"/>
  <c r="P33" i="1" s="1"/>
  <c r="O32" i="1"/>
  <c r="P32" i="1" s="1"/>
  <c r="O31" i="1"/>
  <c r="P31" i="1" s="1"/>
  <c r="O30" i="1"/>
  <c r="P30" i="1" s="1"/>
  <c r="O29" i="1"/>
  <c r="P29" i="1" s="1"/>
  <c r="O28" i="1"/>
  <c r="P28" i="1" s="1"/>
  <c r="P27" i="1"/>
  <c r="P26" i="1"/>
  <c r="P25" i="1"/>
  <c r="O20" i="1"/>
  <c r="P20" i="1" s="1"/>
  <c r="O19" i="1"/>
  <c r="P19" i="1" s="1"/>
  <c r="O18" i="1"/>
  <c r="P18" i="1" s="1"/>
  <c r="AM56" i="1" l="1"/>
  <c r="AM36" i="1"/>
  <c r="O11" i="1"/>
  <c r="P11" i="1" s="1"/>
  <c r="O13" i="1"/>
  <c r="P13" i="1" s="1"/>
  <c r="O12" i="1"/>
  <c r="P12" i="1" s="1"/>
  <c r="O16" i="1"/>
  <c r="P16" i="1" s="1"/>
  <c r="O15" i="1"/>
  <c r="P15" i="1" s="1"/>
  <c r="O17" i="1"/>
  <c r="P17" i="1" s="1"/>
  <c r="O14" i="1"/>
  <c r="P14" i="1" s="1"/>
  <c r="O21" i="1"/>
  <c r="P21" i="1" s="1"/>
  <c r="O24" i="1"/>
  <c r="P24" i="1" s="1"/>
  <c r="O23" i="1"/>
  <c r="P23" i="1" s="1"/>
  <c r="O22" i="1"/>
  <c r="P22" i="1" s="1"/>
  <c r="AM68" i="1"/>
  <c r="AM28" i="1"/>
  <c r="AM43" i="1"/>
  <c r="AM76" i="1"/>
  <c r="AM40" i="1"/>
  <c r="AM52" i="1"/>
  <c r="AM59" i="1"/>
  <c r="AM65" i="1"/>
  <c r="AM72" i="1"/>
  <c r="AM25" i="1"/>
  <c r="AM47" i="1"/>
  <c r="AM11" i="1" l="1"/>
  <c r="AM19" i="1"/>
</calcChain>
</file>

<file path=xl/sharedStrings.xml><?xml version="1.0" encoding="utf-8"?>
<sst xmlns="http://schemas.openxmlformats.org/spreadsheetml/2006/main" count="1095" uniqueCount="338">
  <si>
    <t>CÓDIGO: F01-03-PMC</t>
  </si>
  <si>
    <t>VERSIÓN: 5</t>
  </si>
  <si>
    <t>FECHA: 11/01/2022</t>
  </si>
  <si>
    <t>N°</t>
  </si>
  <si>
    <t>LÍNEA TERRITORIAL</t>
  </si>
  <si>
    <t>ARTICULACION</t>
  </si>
  <si>
    <t>INFORMACIÓN PROYECTOS</t>
  </si>
  <si>
    <t>INFORMACION DE ACTIVIDADES</t>
  </si>
  <si>
    <t>CRONOGRAMA</t>
  </si>
  <si>
    <t>CONVENIOS O TRABAJO INTERINSTITUCIONAL</t>
  </si>
  <si>
    <t>OBSERVACIONES</t>
  </si>
  <si>
    <t>PESO</t>
  </si>
  <si>
    <t>PONDERADO</t>
  </si>
  <si>
    <t>EJECUCIÓN DEL PROCESO EN EL PERIODO</t>
  </si>
  <si>
    <t>DEPENDENCIA RESPONSABLE</t>
  </si>
  <si>
    <t>PROCESO</t>
  </si>
  <si>
    <t>DIMENSIONES DEL MODELO INTEGRADO DE PLANEACION Y GESTION (MIPG)</t>
  </si>
  <si>
    <t>OBJETIVO INSTITUCIONAL</t>
  </si>
  <si>
    <t>NOMBRE PROYECTO</t>
  </si>
  <si>
    <t>OBJETIVO DEL PROYECTO</t>
  </si>
  <si>
    <t>META</t>
  </si>
  <si>
    <t>DESCRIPCIÓN DE LA META (ACTIVIDAD)</t>
  </si>
  <si>
    <t>EJECUCION META</t>
  </si>
  <si>
    <t>FECHA</t>
  </si>
  <si>
    <t>INDICADOR</t>
  </si>
  <si>
    <t>I TRIM.</t>
  </si>
  <si>
    <t>II TRIM.</t>
  </si>
  <si>
    <t>III TRIM.</t>
  </si>
  <si>
    <t>IV TRIM.</t>
  </si>
  <si>
    <t>TOTAL AÑO</t>
  </si>
  <si>
    <t>% META</t>
  </si>
  <si>
    <t>INICIO           (D-M-A)</t>
  </si>
  <si>
    <t>TERMINACIÓN (D-M-A)</t>
  </si>
  <si>
    <t>NOMBRE</t>
  </si>
  <si>
    <t>DESCRIPCIÓN DE VARIABLES</t>
  </si>
  <si>
    <t>FORMULA INDICADOR</t>
  </si>
  <si>
    <t>FRECUENCIA</t>
  </si>
  <si>
    <t xml:space="preserve"> Plan Departamental de Desarrollo</t>
  </si>
  <si>
    <t xml:space="preserve"> Plan Estratégico Institucional</t>
  </si>
  <si>
    <t>Plan Anticorrupción y de Atención al Ciudadano</t>
  </si>
  <si>
    <t>Plan de Participación Ciudadana</t>
  </si>
  <si>
    <t>Plan Anual de Adquisiciones</t>
  </si>
  <si>
    <t>Plan Estratégico de Talento Humano</t>
  </si>
  <si>
    <t>Plan de Bienestar Social e Incentivos</t>
  </si>
  <si>
    <t>Plan de Capacitación  Institucional</t>
  </si>
  <si>
    <t>Plan de Previsión de Recursos Humanos</t>
  </si>
  <si>
    <t>Plan Trabajo Anual en Seguridad y Salud en el Trabajo</t>
  </si>
  <si>
    <t>Plan Anual de Vacantes</t>
  </si>
  <si>
    <t>Plan Estratégico de Tecnologías de la Información y las Comunicaciones - PETI</t>
  </si>
  <si>
    <t>Plan de Tratamiento de Riesgos de Seguridad y Privacidad de la Información</t>
  </si>
  <si>
    <t>Plan de Seguridad y Privacidad de la Información</t>
  </si>
  <si>
    <t>Turismo, Patrimonio Territorial e Identidad Vallecaucana</t>
  </si>
  <si>
    <t>DIRECCIÓN TÉCNICA</t>
  </si>
  <si>
    <t>PROMOCIÓN DE LECTURA Y ESCRITURA</t>
  </si>
  <si>
    <t>Gestión del Conocimiento y la Innovación</t>
  </si>
  <si>
    <t xml:space="preserve">Fomentar hábitos de lectura y escritura a través del diseño, ejecución y evaluación de proyectos, planes y programas orientados al incremento de los índices lectores en la comunidad vallecaucana. </t>
  </si>
  <si>
    <t>Mensual</t>
  </si>
  <si>
    <t>X</t>
  </si>
  <si>
    <t>Aplica</t>
  </si>
  <si>
    <t>Realizar dos (2) Talleres de Arrullo de Palabras</t>
  </si>
  <si>
    <t>Bibliobús</t>
  </si>
  <si>
    <t>Picnic literario</t>
  </si>
  <si>
    <t>Club de lectura</t>
  </si>
  <si>
    <t>PROMOCIÓN DE LA CIENCIA Y LA CULTURA</t>
  </si>
  <si>
    <t>Formular, ejecutar, implementar y evaluar planes, programas, proyectos y actividades de socialización de la ciencia y la cultura con proyección regional.</t>
  </si>
  <si>
    <t>Funciones de cine</t>
  </si>
  <si>
    <t>Exposiciones</t>
  </si>
  <si>
    <t>DESARROLLO DE COLECCIONES</t>
  </si>
  <si>
    <t>Crear y mantener colecciones de documentos en todos los formatos, adecuadas, equilibradas y oportunamente actualizadas, que respondan a las necesidades de información de los usuarios reales y potenciales.</t>
  </si>
  <si>
    <t>SERVICIOS BIBLIOTECARIOS Y DE CONSULTA</t>
  </si>
  <si>
    <t xml:space="preserve">Ofrecer servicios bibliotecarios y de consulta en continuo mejoramiento, que permitan la democratización del acceso a la información y sensibilizar el valor social del patrimonio bibliográfico y documental del Valle del Cauca. </t>
  </si>
  <si>
    <t>Hora del Cuento</t>
  </si>
  <si>
    <t>RED DEPARTAMENTAL DE BIBLIOTECAS PÚBLICAS</t>
  </si>
  <si>
    <t>Fomentar y apoyar el mejoramiento de la cobertura y calidad de los servicios públicos bibliotecarios del departamento.</t>
  </si>
  <si>
    <t>GESTIÓN PATRIMONIAL</t>
  </si>
  <si>
    <t>Garantizar la recuperación, protección, organización, conservación, divulgación y acceso al mismo, con el propósito de que sirva de testimonio de la historia y de la cultura departamental para las generaciones actuales y futuras de los vallecaucanos.</t>
  </si>
  <si>
    <t>DIRECCIÓN GENERAL</t>
  </si>
  <si>
    <t>PLANEACIÓN Y MEJORAMIENTO CONTINUO</t>
  </si>
  <si>
    <t>Evaluación de Resultados - Direccionamiento estratégico</t>
  </si>
  <si>
    <t xml:space="preserve">Orientar la gestión de la Entidad mediante la formulación y evaluación participativa de Planes, programas y proyectos con criterios de viabilidad técnica y financiera que faciliten la toma de decisiones y mejorar continuamente. </t>
  </si>
  <si>
    <t>Planes de Acción</t>
  </si>
  <si>
    <t>Trimestral</t>
  </si>
  <si>
    <t>MERCADEO</t>
  </si>
  <si>
    <t>Direccionamiento estratégico</t>
  </si>
  <si>
    <t>Identificar las expectativas, necesidades y tendencias de la población del Valle del Cauca, para definir estrategias que logren el posicionamiento de los productos y servicios de la Entidad.</t>
  </si>
  <si>
    <t>Incrementar los ingresos obtenidos de la venta de productos y servicios de la Entidad.</t>
  </si>
  <si>
    <t>V1: Ingresos ($) Trimestre-Año anterior. V2: Ingresos ($) Trimestre-Año actual*</t>
  </si>
  <si>
    <t>Visitas guiadas</t>
  </si>
  <si>
    <t>COMUNICACIONES</t>
  </si>
  <si>
    <t>Información y comunicación</t>
  </si>
  <si>
    <t>Desarrollar estrategias efectivas de comunicación utilizando los medios establecidos, con el fin de garantizar la difusión e intercambio oportuno y eficaz de la información con los usuarios tanto internos como externos que conforman la Entidad.</t>
  </si>
  <si>
    <t>Conceptos gráficos</t>
  </si>
  <si>
    <t>JURÍDICO</t>
  </si>
  <si>
    <t>Ejercer la representación judicial de la entidad;  realizar la defensa técnica judicial y prejudicial, analizar leyes y decretos con el fin de establecer criterios de interpretación y aplicación de la norma. Conocer y fallar los procesos disciplinarios.</t>
  </si>
  <si>
    <t>Realizar Informes a entes de control definidos por la ley y la normatividad vigente.</t>
  </si>
  <si>
    <t>Informes de Control</t>
  </si>
  <si>
    <t>V1: Número de informes presentados</t>
  </si>
  <si>
    <t>CONTROL INTERNO</t>
  </si>
  <si>
    <t>Control
interno</t>
  </si>
  <si>
    <t>Evaluar y controlar que todas las actividades establecidas en los procesos institucionales y la administración de los recursos y la información se realicen de acuerdo a las normas legales vigentes, a la documentación procedimental definida y las políticas y directrices internas, con el fin de detectar desviaciones y proponer recomendaciones que permitan la consolidación de la calidad y el logro de los objetivos en la Institución, en la permanente búsqueda del cumplimiento de los fines esenciales del estado encaminados a lograr altos niveles de eficiencia y eficacia al interior de la institución.</t>
  </si>
  <si>
    <t>Ejecutar Auditorias de Gestión a los Procesos Institucionales</t>
  </si>
  <si>
    <t>Auditorias de Gestión</t>
  </si>
  <si>
    <t>V1: Auditorias ejecutadas</t>
  </si>
  <si>
    <t>Realizar Informes a entes Externos definidos por la ley y la normatividad vigente.</t>
  </si>
  <si>
    <t>Informes Entes Externos</t>
  </si>
  <si>
    <t>V1: Informes presentados</t>
  </si>
  <si>
    <t>Elaborar Informes en página Web definidos por la ley y la normatividad vigente.</t>
  </si>
  <si>
    <t>Informes Portal Web</t>
  </si>
  <si>
    <t>V1: Informes elaborados</t>
  </si>
  <si>
    <t>Elaborar Informes Internos definidos por la ley y la normatividad vigente.</t>
  </si>
  <si>
    <t>Informes Internos</t>
  </si>
  <si>
    <t>Realizar seguimiento a Planes de Mejoramiento</t>
  </si>
  <si>
    <t>Plan de Mejoramiento</t>
  </si>
  <si>
    <t>V1: Seguimientos realizados</t>
  </si>
  <si>
    <t>Realizar seguimiento a Mapas de Riesgo</t>
  </si>
  <si>
    <t>Mapas de Riesgo</t>
  </si>
  <si>
    <t>DIRECCIÓN ADMINISTRATIVA Y FINANCIERA</t>
  </si>
  <si>
    <t>GESTIÓN FINANCIERA</t>
  </si>
  <si>
    <t>Direccionamiento estratégico - Gestión con valores para el Resultado</t>
  </si>
  <si>
    <t>Apoyar la gestión y administración de los recursos financieros de conformidad con las normas constitucionales, estatutarias y los principios rectores  en el  manejo de los recursos públicos.</t>
  </si>
  <si>
    <t>Elaborar el Anteproyecto de Presupuesto Anual</t>
  </si>
  <si>
    <t>GESTIÓN DEL TALENTO HUMANO</t>
  </si>
  <si>
    <t>Talento Humano</t>
  </si>
  <si>
    <t>Desarrollar los procesos de gestión humana que faciliten la verificación y mantenimiento de las competencia laborales exigibles a los empleados, de acuerdo con las prescripciones de ley, políticas estatales en materia de administración pública, políticas institucionales, necesidades y requerimientos de la Entidad, procurando el desarrollo integral de los funcionarios públicos, y propendiendo por el cumplimiento de la Misión y la Visión de Institución.</t>
  </si>
  <si>
    <t>TELEMÁTICA</t>
  </si>
  <si>
    <t>Gestión con valores para el Resultado</t>
  </si>
  <si>
    <t>Garantizar la oportunidad, disponibilidad y seguridad de la información y funcionamiento de la red de telecomunicaciones de la Biblioteca Departamental.</t>
  </si>
  <si>
    <t>GESTIÓN ADMINISTRATIVA</t>
  </si>
  <si>
    <t>Direccionamiento estratégico - Información y Comunicación</t>
  </si>
  <si>
    <t>Apoyar a la institución en la administración de los bienes y servicios logísticos necesarios para el cumplimiento de la misión institucional,
garantizando la satisfacción de los usuarios internos y externos.</t>
  </si>
  <si>
    <t xml:space="preserve">Realizar el proceso de chatarrización de 3 bibliobuses. </t>
  </si>
  <si>
    <t>Ejecutar el proceso contractual de impermeabilización del tanque de abastecimiento de agua de potable</t>
  </si>
  <si>
    <t>-</t>
  </si>
  <si>
    <t>PLAN DE ACCIÓN ANUAL 2024 PERIODO EVALUADO: 01 DE ENERO AL 31 DE DICIEMBRE 2024</t>
  </si>
  <si>
    <t>Articulación con otros Planes Decreto 612 de 2018</t>
  </si>
  <si>
    <t>FORTALECIMIENTO DE LA BIBLIOTECA DEPARTAMENTAL JORGE GARCÉS BORRERO COMO CENTRO DINAMIZADOR DE LA APROPIACIÓN DE LA CULTURA, LAS ARTES Y LA CIENCIA EN EL VALLE DEL CAUCA</t>
  </si>
  <si>
    <t>Mejorar el acceso a la información, la educación y la cultura de la comunidad a través del fortalecimiento de la Biblioteca Departamental Jorge Garcés Borrero, fomentando la lectura, el aprendizaje y el desarrollo cultural de los usuarios.</t>
  </si>
  <si>
    <t>Realizar 20 jornadas con el Bibliobús.</t>
  </si>
  <si>
    <t>Realizar 20 jornadas de Picnic literario</t>
  </si>
  <si>
    <t>Implementar dos Clubes de lectura</t>
  </si>
  <si>
    <t>Realizar 12 actividades de promoción y/o formación de lectura en el marco del programa de “Lectura cura”.</t>
  </si>
  <si>
    <t>Realizar quince (15) Presentaciones y/o lanzamientos de libros.</t>
  </si>
  <si>
    <t>Lectura Cura</t>
  </si>
  <si>
    <t>Arrullo de Palabras</t>
  </si>
  <si>
    <t>Presentación de libros</t>
  </si>
  <si>
    <t>V1: Jornadas de Bibliobús realizados</t>
  </si>
  <si>
    <t>V1: Jornadas de Picnic literario realizados</t>
  </si>
  <si>
    <t>V1: Club de lectura implementados</t>
  </si>
  <si>
    <t>V1: Número de actividades de promoción y/o formación realizadas</t>
  </si>
  <si>
    <t>V1: Número de talles de Arrullo realizados</t>
  </si>
  <si>
    <t>V1: Número de presentaciones de libros realizadas</t>
  </si>
  <si>
    <t>0.10</t>
  </si>
  <si>
    <t>0.15</t>
  </si>
  <si>
    <t>V1</t>
  </si>
  <si>
    <t>Presentar una propuesta de diseño de un plan lector para el MIVO y los laboratorios ciudadanos.</t>
  </si>
  <si>
    <t>Implementar una estrategia de escritura "Mago Biblio y Hada Teka" en bibliotecas del Valle del Cauca.</t>
  </si>
  <si>
    <t>Plan Lector MIVO</t>
  </si>
  <si>
    <t>V1: Propuesta presentada</t>
  </si>
  <si>
    <t>Estrategia “Mago Biblio y Hada Teka”</t>
  </si>
  <si>
    <t>V1: Estrategia de escritura implementada</t>
  </si>
  <si>
    <t>Realizar 60 Funciones de Cine</t>
  </si>
  <si>
    <t>Programar exposiciones en el Domo</t>
  </si>
  <si>
    <t>Realizar mediciones en observación celeste, divulgación científica y apropiación social del conocimiento científico</t>
  </si>
  <si>
    <t>Elaborar el formato de mediación de las experiencias de MIVO y LAB C</t>
  </si>
  <si>
    <t xml:space="preserve">Realizar 5 encuentros de cultura geek </t>
  </si>
  <si>
    <t>V1: Número de funciones de cine realizadas</t>
  </si>
  <si>
    <t>V1: Número de exposiciones programadas</t>
  </si>
  <si>
    <t>Observatorio Astronómico</t>
  </si>
  <si>
    <t>V1: Número de mediaciones OAV</t>
  </si>
  <si>
    <t>Experiencias MIVO y LAB C</t>
  </si>
  <si>
    <t>V1: Formato elaborado</t>
  </si>
  <si>
    <t>Cultura Geek</t>
  </si>
  <si>
    <t>V1: Número de encuentros realizados</t>
  </si>
  <si>
    <t>Actividades artísticas</t>
  </si>
  <si>
    <t>V1: Número de actividades artísticas realizadas</t>
  </si>
  <si>
    <t>0.30</t>
  </si>
  <si>
    <t>0.20</t>
  </si>
  <si>
    <t>Catalogar 30 títulos del recurso bibliográfico en Braille. (Normalizar la colección de recursos bibliográficos para usuarios para población con discapacidad visual)</t>
  </si>
  <si>
    <t>Realizar un descarte a la Sala Juvenil (Evaluar y actualizar la colección de la Sala Juvenil con el objetivo de prestar un servicio óptimo y de utilidad a los usuarios).</t>
  </si>
  <si>
    <t>0.40</t>
  </si>
  <si>
    <t>Catalogación (Material en Braille)</t>
  </si>
  <si>
    <t>V1: Número de recursos bibliográficos en Braille catalogados</t>
  </si>
  <si>
    <t>Descarte Sala Juvenil</t>
  </si>
  <si>
    <t>V1: Informe de Descarte realizado en la Sala Juvenil</t>
  </si>
  <si>
    <t>Registros madre</t>
  </si>
  <si>
    <t>V1: Número de registros madre realizados</t>
  </si>
  <si>
    <t xml:space="preserve">Realizar 300 registros madre de recursos hemerográficos patrimoniales en el sistema de gestión bibliográfica Koha. (Impactar las colecciones patrimoniales con la descripción y clasificación de los recursos seriados) </t>
  </si>
  <si>
    <t>10.000 (Convenio)</t>
  </si>
  <si>
    <t>Atender 10.000 consultas en las salas de la Entidad</t>
  </si>
  <si>
    <t>2.200 (Convenio)</t>
  </si>
  <si>
    <t>Atender 2.200 consultas en la hemeroteca</t>
  </si>
  <si>
    <t>35 (Convenio)</t>
  </si>
  <si>
    <t>Realizar treinta y cinco (35) Actividades Artísticas (Música, Plastilina, Coro Etc.)</t>
  </si>
  <si>
    <t>140 (Convenio)</t>
  </si>
  <si>
    <t>Realizar 140 jornadas en el marco del programa “Hora del Cuento”</t>
  </si>
  <si>
    <t>1 (Convenio)</t>
  </si>
  <si>
    <t>Implementar (1) Semilleros de lectura</t>
  </si>
  <si>
    <t>50 (Política Discapacidad)</t>
  </si>
  <si>
    <t>Capacitar 50 personas con discapacidad través de los servicios de promoción y formación de la Biblioteca Departamental Jorge Garcés Borrero, anualmente.</t>
  </si>
  <si>
    <t>Realizar un taller de manejo adecuado de redes sociales para personas con discapacidad cognitiva.</t>
  </si>
  <si>
    <t>Realizar 2 sesiones en formación de usuarios para el uso y aprovechamiento de los servicios y recursos de la Biblioteca Departamental Jorge Garcés Borrero.</t>
  </si>
  <si>
    <t>Consultas en salas</t>
  </si>
  <si>
    <t>V1: número de consultas de material bibliográfico y documental en las Salas</t>
  </si>
  <si>
    <t>Consulta en Hemeroteca</t>
  </si>
  <si>
    <t>V1: Consultas en hemeroteca</t>
  </si>
  <si>
    <t>V1: número de actividades artísticas realizadas</t>
  </si>
  <si>
    <t>V1: Número de jornadas de Hora del Cuento realizadas</t>
  </si>
  <si>
    <t>Semillero de lectura</t>
  </si>
  <si>
    <t>V1: Número de semilleros de lectura implementados</t>
  </si>
  <si>
    <t>Capacitación para población con discapacidad</t>
  </si>
  <si>
    <t>V1: Número de personas capacitadas con discapacidad</t>
  </si>
  <si>
    <t>Taller de Redes Sociales</t>
  </si>
  <si>
    <t>V1: Número de talleres realizados</t>
  </si>
  <si>
    <t>Formación de usuarios</t>
  </si>
  <si>
    <t>V1: Número de sesiones realizadas</t>
  </si>
  <si>
    <t>Realizar la actualización del diagnóstico de la red, recolectando información sobre el estado y necesidades de la bibliotecas de las cabeceras municipales</t>
  </si>
  <si>
    <t>Asesorar a los nuevos funcionarios de las bibliotecas municipales sobre organización integral y servicios de la biblioteca</t>
  </si>
  <si>
    <t>Apoyar técnicamente con el registro de 500 libros al sistema de Gestión Bibliotecario Koha,  de una biblioteca municipal del Valle del Cauca</t>
  </si>
  <si>
    <t>Dotar a 20 bibliotecas públicas pertenecientes a la Red Departamental con el servicio de acceso a internet para fortalecer la prestación de los servicios básicos.</t>
  </si>
  <si>
    <t>Diagnóstico de la Red</t>
  </si>
  <si>
    <t>V1: Diagnostico actualizado de la Red</t>
  </si>
  <si>
    <t>Asesorar nuevos funcionarios</t>
  </si>
  <si>
    <t>V1: Número de funcionarios asesorados</t>
  </si>
  <si>
    <t>Apoyo técnico</t>
  </si>
  <si>
    <t>V1: Número de registros madre ingresados al KOHA</t>
  </si>
  <si>
    <t>Dotación de Internet</t>
  </si>
  <si>
    <t>V1: Número de bibliotecas dotadas con el servicio de acceso a internet</t>
  </si>
  <si>
    <t>Realizar la apertura de un nuevo servicio de consulta de material documental. (Establecer un punto de consulta local de los fondos patrimoniales del Archivo Histórico Digital de la BDJGB)</t>
  </si>
  <si>
    <t>Realizar 4 Exposiciones itinerantes. (Itinerar las exposiciones fotográficas en el departamento del Valle del Cauca para generar apropiación social de la memoria).</t>
  </si>
  <si>
    <t>Realizar 3 conversatorios sobre conservación de la memoria histórica y la tradición en los municipios del Valle del Cauca. (Realizar conversatorios en torno a dos títulos del Fondo de Publicaciones de la BDJG Dichos y Refranes)</t>
  </si>
  <si>
    <t>Servicio nuevo de consulta de material documental</t>
  </si>
  <si>
    <t>V1: Número de servicios nuevos realizados para consulta de material documental</t>
  </si>
  <si>
    <t>Exposiciones itinerantes</t>
  </si>
  <si>
    <t>V1: Números de exposiciones itinerantes realizadas</t>
  </si>
  <si>
    <t>Conversatorios sobre conservación</t>
  </si>
  <si>
    <t>V1: Número de conservatorios sobre conservación histórica</t>
  </si>
  <si>
    <t>Estructurar los quince (15) planes de acción de la dirección general, dirección técnica y la dirección administrativa y financiera.</t>
  </si>
  <si>
    <t>Realizar un diagnostico integral del Modelo Integrado de Planeación y Gestión-MIPG con base en el resultado del índice de desempeño institucional entregado en la vigencia anterior.</t>
  </si>
  <si>
    <t>Actualizar 6 procesos institucionales y sus procedimientos.</t>
  </si>
  <si>
    <t xml:space="preserve">Elaborar un proyecto de adaptación de espacio para la población sorda en términos de tecnología y confort </t>
  </si>
  <si>
    <t>V1: Número de planes de acción estructurados</t>
  </si>
  <si>
    <t>Diagnostico MIPG</t>
  </si>
  <si>
    <t>V1: Diagnostico de MIPG realizado</t>
  </si>
  <si>
    <t>Actualización de procesos institucionales</t>
  </si>
  <si>
    <t>V1: Número de procesos institucionales actualizados</t>
  </si>
  <si>
    <t>Proyecto para población sorda</t>
  </si>
  <si>
    <t>V1: Proyecto elaborado</t>
  </si>
  <si>
    <t>Entregar una propuesta de Protocolo de Servicio al Ciudadano</t>
  </si>
  <si>
    <t>Atender el 95% de las solicitudes de visitas guiadas.</t>
  </si>
  <si>
    <t>Entregar una propuesta de stand para promocionar externamente la oferta institucional.</t>
  </si>
  <si>
    <t>Elaborar 12 piezas informativas en el marco del programa “Los Recomendados de Bibliovalle” que se divulgaran a través de correo masivo con los servicios de la Entidad.</t>
  </si>
  <si>
    <t>Propuesta de Protocolo</t>
  </si>
  <si>
    <t>V1: Propuesta entregada</t>
  </si>
  <si>
    <t>Ingresos por venta</t>
  </si>
  <si>
    <t>Stand Institucional</t>
  </si>
  <si>
    <t>Los Recomendados de Bibliovalle</t>
  </si>
  <si>
    <t>V1: Piezas informativas elaboradas</t>
  </si>
  <si>
    <t>V1: Número de solicitudes de V.G. atendidas. V2:  Número de solicitudes de V.G. recibidas.</t>
  </si>
  <si>
    <t>(V1/ V2)*100</t>
  </si>
  <si>
    <t>((V2–V1)/ V1)*100</t>
  </si>
  <si>
    <t>0.25</t>
  </si>
  <si>
    <t>Realizar una (1) campaña de comunicación del Proyecto “Museos Aliados del Valle del Cauca-MALVA” con enfoque a la apertura de los servicios.</t>
  </si>
  <si>
    <t>Elaborar un diseño de marca para la tienda de souvenir del proyecto “MALVA”.</t>
  </si>
  <si>
    <t>Realizar una campaña de comunicación interna para la apropiación del Código de Integridad.</t>
  </si>
  <si>
    <t>Realizar los conceptos gráficos de la marca del Decimo Festival Internacional de Literatura Oiga Mire Lea, XXIII Encuentro de Bibliotecarios y el IV Congreso de Lectura Cura.</t>
  </si>
  <si>
    <t>Campaña de comunicación</t>
  </si>
  <si>
    <t>V1: Campaña de comunicación realizada</t>
  </si>
  <si>
    <t>Diseño de marca</t>
  </si>
  <si>
    <t>V1: Diseño de marca elaborado</t>
  </si>
  <si>
    <t>V1: Número de conceptos gráficos realizados</t>
  </si>
  <si>
    <t>Elaborar el proyecto de Ordenanza del Festival Internacional de Literatura Oiga Mire Lea y realizar los tramites administrativos para su aprobación y posterior adopción.</t>
  </si>
  <si>
    <t>Ejecutar el 100% de los procesos contractuales que se requieran para la culminación y puesta en marcha del Proyecto MALVA.</t>
  </si>
  <si>
    <t>0.50</t>
  </si>
  <si>
    <t>Proyecto de Ordenanza</t>
  </si>
  <si>
    <t>V1: Proyecto de Ordenanza tramitado</t>
  </si>
  <si>
    <t>Procesos Contractuales</t>
  </si>
  <si>
    <t>V1: Procesos Solicitados. V2:  Procesos Atendidos/Resueltos</t>
  </si>
  <si>
    <t>(V2 / V1) * 100</t>
  </si>
  <si>
    <t>Realizar el 80% del saneamiento contable de las cuentas de: 13-Cartera, 24-Descuentos de nómina 2511-Beneficios de empleados, 2901-avances y anticipos recibidos.</t>
  </si>
  <si>
    <t>Presentar 4 informes de seguimiento al Ingresos y Ejecución de Presupuesto de la vigencia 2024.</t>
  </si>
  <si>
    <t>Anteproyecto de Presupuesto</t>
  </si>
  <si>
    <t>V1: Anteproyecto de presupuesto elaborado</t>
  </si>
  <si>
    <t>Saneamiento Contable</t>
  </si>
  <si>
    <t>Informes de Ingresos y Ejecución</t>
  </si>
  <si>
    <t>V1: Número de informes presentados.</t>
  </si>
  <si>
    <t>V1: Número de cuentas contables saneadas.                   V2:  Total cuentas contables (4)</t>
  </si>
  <si>
    <t>(V1/V2) *100</t>
  </si>
  <si>
    <t>Elaborar una campaña para la implementación del Código de Integridad, basado en la cultura del cambio y el mejoramiento del clima organizacional.</t>
  </si>
  <si>
    <t>Digitalizar el 100% del archivo de gestión de los expedientes laborales del personal retirado.</t>
  </si>
  <si>
    <t>Presentar cuatro (4) informes de seguimiento y control de ausentismo laboral para asegurar la correcta operación de los procesos.</t>
  </si>
  <si>
    <t>Ejecutar el 95% del Plan Estratégico de la Gestión del Talento Humano.</t>
  </si>
  <si>
    <t>Campaña Código de Integridad</t>
  </si>
  <si>
    <t>V1: Campaña elaborada</t>
  </si>
  <si>
    <t>Archivo de Gestión</t>
  </si>
  <si>
    <t>Informes de ausentismo</t>
  </si>
  <si>
    <t>V1: Expedientes digitalizados laborales del Archivo de Gestión.                   V2: Total Expedientes laborales en Archivo de Gestión</t>
  </si>
  <si>
    <t>V1: Número de componentes y planes ejecutados.                        V2: Total componentes y planes presupuestados.</t>
  </si>
  <si>
    <t>Elaborar una propuesta para acceso a los acervos patrimoniales digitalizados a través de las herramientas Google con inteligencia artificial.</t>
  </si>
  <si>
    <t>Realizar el 100% de la depuración de las cuentas inactivas de Google Workspace para garantizar el cumpliendo con los requisitos legales y éticos con el recurso del Plan gratuito recibido por Google Workspace for Nonprofits.</t>
  </si>
  <si>
    <t>Realizar un (1) diagnóstico técnico       de la necesidad de renovación del licenciamiento de Antivirus y Firewall para mantener la seguridad de la red informática de la Entidad.</t>
  </si>
  <si>
    <t>Efectuar la configuración de ocho (8) teléfonos con tecnología IP para avanzar con la migración desde la telefonía análoga.</t>
  </si>
  <si>
    <t>0.35</t>
  </si>
  <si>
    <t>Herramientas GEOGLE IA</t>
  </si>
  <si>
    <t>V1: Propuesta elaborada.</t>
  </si>
  <si>
    <t>Depuración Workspace</t>
  </si>
  <si>
    <t>Diagnostico técnico</t>
  </si>
  <si>
    <t>V1: Diagnóstico realizado</t>
  </si>
  <si>
    <t>Configuración de teléfonos</t>
  </si>
  <si>
    <t xml:space="preserve">V1: Número de teléfonos configurados </t>
  </si>
  <si>
    <t>(V1/V2)* 100</t>
  </si>
  <si>
    <t>V1: Número de cuentas inactivas depuradas. V2: Total cuentas inactivas</t>
  </si>
  <si>
    <t>Presentar 4 informes de seguimiento al Plan de Mantenimiento</t>
  </si>
  <si>
    <t>Presentar las Tablas de Valoración Documental-TVD</t>
  </si>
  <si>
    <t xml:space="preserve">Revisar 350 cajas el inventario del archivo central y separar los contratos de prestación de servicios y convenios hallados. </t>
  </si>
  <si>
    <t xml:space="preserve">Escanear el 20% de las nóminas y sus respectivas planillas de seguridad social desde 1953 a 1980. </t>
  </si>
  <si>
    <t>Chatarrización</t>
  </si>
  <si>
    <t>V1: Proceso de chatarrización realizado</t>
  </si>
  <si>
    <t>Proceso de impermeabilización</t>
  </si>
  <si>
    <t>V1: Proceso de impermeabilización ejecutado</t>
  </si>
  <si>
    <t>Seguimientos al Plan de Mantenimiento</t>
  </si>
  <si>
    <t>Tablas de Valoración Documental</t>
  </si>
  <si>
    <t>V1: TVD presentada</t>
  </si>
  <si>
    <t>Inventario Archivo Central</t>
  </si>
  <si>
    <t>V1: Número de cajas revisadas</t>
  </si>
  <si>
    <t>Nóminas y Planillas de Seguridad Social Históricas</t>
  </si>
  <si>
    <t>V1: Número de nóminas y planillas escaneadas.                  V2: Total nóminas del periodo (27 años x 12 meses)</t>
  </si>
  <si>
    <t>(V1 / V2)*100</t>
  </si>
  <si>
    <r>
      <t xml:space="preserve">PAGINA: </t>
    </r>
    <r>
      <rPr>
        <sz val="10"/>
        <rFont val="Verdana"/>
        <family val="2"/>
      </rPr>
      <t>1 de 1</t>
    </r>
  </si>
  <si>
    <t>E</t>
  </si>
  <si>
    <t>F</t>
  </si>
  <si>
    <t>M</t>
  </si>
  <si>
    <t>A</t>
  </si>
  <si>
    <t>J</t>
  </si>
  <si>
    <t>S</t>
  </si>
  <si>
    <t>O</t>
  </si>
  <si>
    <t>N</t>
  </si>
  <si>
    <t>D</t>
  </si>
  <si>
    <t>Realizar 20 Actividades artísticas (conciertos, obras de teatro, etc.).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</si>
</sst>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[$$-240A]\ #,##0"/>
    <numFmt numFmtId="166" formatCode="#,##0.0"/>
    <numFmt numFmtId="167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u/>
      <sz val="10"/>
      <name val="Verdana"/>
      <family val="2"/>
    </font>
    <font>
      <sz val="10"/>
      <color rgb="FFFF0000"/>
      <name val="Verdana"/>
      <family val="2"/>
    </font>
    <font>
      <sz val="10"/>
      <color rgb="FF000000"/>
      <name val="Verdana"/>
      <family val="2"/>
    </font>
    <font>
      <b/>
      <sz val="10"/>
      <color rgb="FFFF0000"/>
      <name val="Verdana"/>
      <family val="2"/>
    </font>
    <font>
      <b/>
      <sz val="10"/>
      <color theme="0"/>
      <name val="Verdana"/>
      <family val="2"/>
    </font>
    <font>
      <b/>
      <sz val="4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7" fontId="1" fillId="0" borderId="0" applyFont="0" applyFill="0" applyBorder="0" applyAlignment="0" applyProtection="0"/>
  </cellStyleXfs>
  <cellXfs count="155">
    <xf numFmtId="0" fontId="0" fillId="0" borderId="0" xfId="0"/>
    <xf numFmtId="0" fontId="13" fillId="3" borderId="7" xfId="3" applyFont="1" applyFill="1" applyBorder="1" applyAlignment="1">
      <alignment horizontal="center" vertical="center" wrapText="1"/>
    </xf>
    <xf numFmtId="0" fontId="13" fillId="3" borderId="1" xfId="3" applyFont="1" applyFill="1" applyBorder="1" applyAlignment="1">
      <alignment horizontal="center" vertical="center" wrapText="1"/>
    </xf>
    <xf numFmtId="3" fontId="13" fillId="3" borderId="1" xfId="3" applyNumberFormat="1" applyFont="1" applyFill="1" applyBorder="1" applyAlignment="1">
      <alignment horizontal="center" vertical="center" wrapText="1"/>
    </xf>
    <xf numFmtId="164" fontId="13" fillId="3" borderId="1" xfId="4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8" xfId="3" applyFont="1" applyFill="1" applyBorder="1" applyAlignment="1">
      <alignment horizontal="center" vertical="center" wrapText="1"/>
    </xf>
    <xf numFmtId="1" fontId="13" fillId="3" borderId="7" xfId="3" applyNumberFormat="1" applyFont="1" applyFill="1" applyBorder="1" applyAlignment="1">
      <alignment horizontal="center" vertical="center" wrapText="1"/>
    </xf>
    <xf numFmtId="166" fontId="13" fillId="3" borderId="1" xfId="3" applyNumberFormat="1" applyFont="1" applyFill="1" applyBorder="1" applyAlignment="1">
      <alignment horizontal="center" vertical="center" wrapText="1"/>
    </xf>
    <xf numFmtId="165" fontId="13" fillId="3" borderId="1" xfId="3" applyNumberFormat="1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1" fontId="13" fillId="3" borderId="8" xfId="3" applyNumberFormat="1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left" vertical="center" wrapText="1"/>
    </xf>
    <xf numFmtId="0" fontId="5" fillId="2" borderId="0" xfId="3" applyFont="1" applyFill="1" applyAlignment="1">
      <alignment vertical="center" wrapText="1"/>
    </xf>
    <xf numFmtId="0" fontId="5" fillId="2" borderId="0" xfId="3" applyFont="1" applyFill="1" applyAlignment="1">
      <alignment horizontal="center" vertical="center" wrapText="1"/>
    </xf>
    <xf numFmtId="0" fontId="5" fillId="2" borderId="0" xfId="3" applyFont="1" applyFill="1" applyAlignment="1">
      <alignment horizontal="justify" vertical="center" wrapText="1"/>
    </xf>
    <xf numFmtId="1" fontId="6" fillId="2" borderId="0" xfId="3" applyNumberFormat="1" applyFont="1" applyFill="1" applyAlignment="1">
      <alignment horizontal="center" vertical="center" wrapText="1"/>
    </xf>
    <xf numFmtId="0" fontId="6" fillId="2" borderId="0" xfId="3" applyFont="1" applyFill="1" applyAlignment="1">
      <alignment horizontal="center" vertical="center" wrapText="1"/>
    </xf>
    <xf numFmtId="3" fontId="6" fillId="2" borderId="0" xfId="3" applyNumberFormat="1" applyFont="1" applyFill="1" applyAlignment="1">
      <alignment horizontal="center" vertical="center" wrapText="1"/>
    </xf>
    <xf numFmtId="164" fontId="6" fillId="2" borderId="0" xfId="3" applyNumberFormat="1" applyFont="1" applyFill="1" applyAlignment="1">
      <alignment horizontal="center" vertical="center" wrapText="1"/>
    </xf>
    <xf numFmtId="49" fontId="6" fillId="2" borderId="0" xfId="3" applyNumberFormat="1" applyFont="1" applyFill="1" applyAlignment="1">
      <alignment horizontal="center" vertical="center" wrapText="1"/>
    </xf>
    <xf numFmtId="4" fontId="5" fillId="2" borderId="0" xfId="3" applyNumberFormat="1" applyFont="1" applyFill="1" applyAlignment="1">
      <alignment horizontal="center" vertical="center" wrapText="1"/>
    </xf>
    <xf numFmtId="0" fontId="6" fillId="2" borderId="7" xfId="3" applyFont="1" applyFill="1" applyBorder="1" applyAlignment="1">
      <alignment horizontal="center" vertical="center" wrapText="1"/>
    </xf>
    <xf numFmtId="0" fontId="6" fillId="2" borderId="7" xfId="3" applyFont="1" applyFill="1" applyBorder="1" applyAlignment="1">
      <alignment horizontal="justify" vertical="center" wrapText="1"/>
    </xf>
    <xf numFmtId="0" fontId="5" fillId="2" borderId="7" xfId="3" applyFont="1" applyFill="1" applyBorder="1" applyAlignment="1">
      <alignment horizontal="justify" vertical="center" wrapText="1"/>
    </xf>
    <xf numFmtId="3" fontId="8" fillId="2" borderId="1" xfId="5" applyNumberFormat="1" applyFont="1" applyFill="1" applyBorder="1" applyAlignment="1">
      <alignment horizontal="center" vertical="center" wrapText="1"/>
    </xf>
    <xf numFmtId="3" fontId="8" fillId="2" borderId="1" xfId="5" applyNumberFormat="1" applyFont="1" applyFill="1" applyBorder="1" applyAlignment="1">
      <alignment horizontal="justify" vertical="center" wrapText="1"/>
    </xf>
    <xf numFmtId="3" fontId="5" fillId="2" borderId="1" xfId="3" applyNumberFormat="1" applyFont="1" applyFill="1" applyBorder="1" applyAlignment="1">
      <alignment horizontal="center" vertical="center" wrapText="1"/>
    </xf>
    <xf numFmtId="166" fontId="5" fillId="2" borderId="1" xfId="3" applyNumberFormat="1" applyFont="1" applyFill="1" applyBorder="1" applyAlignment="1">
      <alignment horizontal="center" vertical="center" wrapText="1"/>
    </xf>
    <xf numFmtId="166" fontId="6" fillId="2" borderId="1" xfId="3" applyNumberFormat="1" applyFont="1" applyFill="1" applyBorder="1" applyAlignment="1">
      <alignment horizontal="center" vertical="center" wrapText="1"/>
    </xf>
    <xf numFmtId="164" fontId="5" fillId="2" borderId="1" xfId="3" applyNumberFormat="1" applyFont="1" applyFill="1" applyBorder="1" applyAlignment="1">
      <alignment horizontal="center" vertical="center" wrapText="1"/>
    </xf>
    <xf numFmtId="14" fontId="5" fillId="2" borderId="1" xfId="3" applyNumberFormat="1" applyFont="1" applyFill="1" applyBorder="1" applyAlignment="1">
      <alignment horizontal="center" vertical="center" wrapText="1"/>
    </xf>
    <xf numFmtId="14" fontId="5" fillId="2" borderId="1" xfId="3" applyNumberFormat="1" applyFont="1" applyFill="1" applyBorder="1" applyAlignment="1">
      <alignment horizontal="justify" vertical="center" wrapText="1"/>
    </xf>
    <xf numFmtId="49" fontId="5" fillId="2" borderId="1" xfId="3" applyNumberFormat="1" applyFont="1" applyFill="1" applyBorder="1" applyAlignment="1">
      <alignment horizontal="justify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vertical="center" wrapText="1"/>
    </xf>
    <xf numFmtId="0" fontId="9" fillId="2" borderId="1" xfId="3" applyFont="1" applyFill="1" applyBorder="1" applyAlignment="1">
      <alignment horizontal="center" vertical="center" wrapText="1"/>
    </xf>
    <xf numFmtId="164" fontId="5" fillId="2" borderId="1" xfId="4" applyNumberFormat="1" applyFont="1" applyFill="1" applyBorder="1" applyAlignment="1">
      <alignment horizontal="center" vertical="center" wrapText="1"/>
    </xf>
    <xf numFmtId="164" fontId="10" fillId="2" borderId="1" xfId="4" applyNumberFormat="1" applyFont="1" applyFill="1" applyBorder="1" applyAlignment="1">
      <alignment horizontal="justify" vertical="center" wrapText="1"/>
    </xf>
    <xf numFmtId="10" fontId="6" fillId="2" borderId="7" xfId="3" applyNumberFormat="1" applyFont="1" applyFill="1" applyBorder="1" applyAlignment="1">
      <alignment horizontal="center" vertical="center" wrapText="1"/>
    </xf>
    <xf numFmtId="0" fontId="5" fillId="2" borderId="1" xfId="5" applyFont="1" applyFill="1" applyBorder="1" applyAlignment="1">
      <alignment horizontal="center" vertical="center" wrapText="1"/>
    </xf>
    <xf numFmtId="0" fontId="6" fillId="2" borderId="8" xfId="3" applyFont="1" applyFill="1" applyBorder="1" applyAlignment="1">
      <alignment horizontal="center" vertical="center" wrapText="1"/>
    </xf>
    <xf numFmtId="0" fontId="6" fillId="2" borderId="8" xfId="3" applyFont="1" applyFill="1" applyBorder="1" applyAlignment="1">
      <alignment horizontal="justify" vertical="center" wrapText="1"/>
    </xf>
    <xf numFmtId="0" fontId="5" fillId="2" borderId="8" xfId="3" applyFont="1" applyFill="1" applyBorder="1" applyAlignment="1">
      <alignment horizontal="justify" vertical="center" wrapText="1"/>
    </xf>
    <xf numFmtId="10" fontId="6" fillId="2" borderId="8" xfId="3" applyNumberFormat="1" applyFont="1" applyFill="1" applyBorder="1" applyAlignment="1">
      <alignment horizontal="center" vertical="center" wrapText="1"/>
    </xf>
    <xf numFmtId="3" fontId="3" fillId="2" borderId="1" xfId="3" applyNumberFormat="1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justify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5" fillId="2" borderId="9" xfId="3" applyFont="1" applyFill="1" applyBorder="1" applyAlignment="1">
      <alignment horizontal="justify" vertical="center" wrapText="1"/>
    </xf>
    <xf numFmtId="14" fontId="5" fillId="2" borderId="1" xfId="3" applyNumberFormat="1" applyFont="1" applyFill="1" applyBorder="1" applyAlignment="1">
      <alignment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justify" vertical="center" wrapText="1"/>
    </xf>
    <xf numFmtId="0" fontId="5" fillId="2" borderId="1" xfId="3" applyFont="1" applyFill="1" applyBorder="1" applyAlignment="1">
      <alignment horizontal="justify" vertical="center" wrapText="1"/>
    </xf>
    <xf numFmtId="3" fontId="3" fillId="2" borderId="1" xfId="0" applyNumberFormat="1" applyFont="1" applyFill="1" applyBorder="1" applyAlignment="1">
      <alignment horizontal="justify" vertical="center" wrapText="1"/>
    </xf>
    <xf numFmtId="3" fontId="5" fillId="2" borderId="1" xfId="3" applyNumberFormat="1" applyFont="1" applyFill="1" applyBorder="1" applyAlignment="1">
      <alignment horizontal="justify" vertical="center" wrapText="1"/>
    </xf>
    <xf numFmtId="164" fontId="5" fillId="2" borderId="1" xfId="3" applyNumberFormat="1" applyFont="1" applyFill="1" applyBorder="1" applyAlignment="1">
      <alignment horizontal="justify" vertical="center" wrapText="1"/>
    </xf>
    <xf numFmtId="165" fontId="5" fillId="2" borderId="1" xfId="3" applyNumberFormat="1" applyFont="1" applyFill="1" applyBorder="1" applyAlignment="1">
      <alignment horizontal="justify" vertical="center" wrapText="1"/>
    </xf>
    <xf numFmtId="164" fontId="5" fillId="2" borderId="1" xfId="4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0" fontId="6" fillId="2" borderId="1" xfId="3" applyNumberFormat="1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justify" vertical="center" wrapText="1"/>
    </xf>
    <xf numFmtId="9" fontId="5" fillId="2" borderId="9" xfId="3" applyNumberFormat="1" applyFont="1" applyFill="1" applyBorder="1" applyAlignment="1">
      <alignment horizontal="center" vertical="center" wrapText="1"/>
    </xf>
    <xf numFmtId="9" fontId="6" fillId="2" borderId="9" xfId="2" applyNumberFormat="1" applyFont="1" applyFill="1" applyBorder="1" applyAlignment="1">
      <alignment horizontal="center" vertical="center" wrapText="1"/>
    </xf>
    <xf numFmtId="14" fontId="5" fillId="2" borderId="9" xfId="3" applyNumberFormat="1" applyFont="1" applyFill="1" applyBorder="1" applyAlignment="1">
      <alignment horizontal="justify" vertical="center" wrapText="1"/>
    </xf>
    <xf numFmtId="0" fontId="5" fillId="2" borderId="9" xfId="3" applyFont="1" applyFill="1" applyBorder="1" applyAlignment="1">
      <alignment horizontal="center" vertical="center" wrapText="1"/>
    </xf>
    <xf numFmtId="0" fontId="5" fillId="2" borderId="9" xfId="3" applyFont="1" applyFill="1" applyBorder="1" applyAlignment="1">
      <alignment vertical="center" wrapText="1"/>
    </xf>
    <xf numFmtId="0" fontId="9" fillId="2" borderId="9" xfId="3" applyFont="1" applyFill="1" applyBorder="1" applyAlignment="1">
      <alignment horizontal="center" vertical="center" wrapText="1"/>
    </xf>
    <xf numFmtId="164" fontId="5" fillId="2" borderId="9" xfId="4" applyNumberFormat="1" applyFont="1" applyFill="1" applyBorder="1" applyAlignment="1">
      <alignment horizontal="center" vertical="center" wrapText="1"/>
    </xf>
    <xf numFmtId="0" fontId="5" fillId="2" borderId="9" xfId="5" applyFont="1" applyFill="1" applyBorder="1" applyAlignment="1">
      <alignment horizontal="center" vertical="center" wrapText="1"/>
    </xf>
    <xf numFmtId="9" fontId="5" fillId="2" borderId="1" xfId="3" applyNumberFormat="1" applyFont="1" applyFill="1" applyBorder="1" applyAlignment="1">
      <alignment horizontal="center" vertical="center" wrapText="1"/>
    </xf>
    <xf numFmtId="9" fontId="6" fillId="2" borderId="1" xfId="2" applyFont="1" applyFill="1" applyBorder="1" applyAlignment="1">
      <alignment horizontal="center" vertical="center" wrapText="1"/>
    </xf>
    <xf numFmtId="3" fontId="6" fillId="2" borderId="1" xfId="3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3" fontId="6" fillId="2" borderId="1" xfId="2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justify" vertical="center" wrapText="1"/>
    </xf>
    <xf numFmtId="9" fontId="5" fillId="2" borderId="1" xfId="2" applyFont="1" applyFill="1" applyBorder="1" applyAlignment="1">
      <alignment horizontal="center" vertical="center" wrapText="1"/>
    </xf>
    <xf numFmtId="3" fontId="11" fillId="2" borderId="1" xfId="2" applyNumberFormat="1" applyFont="1" applyFill="1" applyBorder="1" applyAlignment="1">
      <alignment horizontal="center" vertical="center" wrapText="1"/>
    </xf>
    <xf numFmtId="3" fontId="3" fillId="2" borderId="1" xfId="2" applyNumberFormat="1" applyFont="1" applyFill="1" applyBorder="1" applyAlignment="1">
      <alignment horizontal="center" vertical="center" wrapText="1"/>
    </xf>
    <xf numFmtId="0" fontId="5" fillId="2" borderId="7" xfId="3" applyFont="1" applyFill="1" applyBorder="1" applyAlignment="1">
      <alignment horizontal="center" vertical="center" wrapText="1"/>
    </xf>
    <xf numFmtId="9" fontId="5" fillId="2" borderId="1" xfId="2" applyNumberFormat="1" applyFont="1" applyFill="1" applyBorder="1" applyAlignment="1">
      <alignment horizontal="center" vertical="center" wrapText="1"/>
    </xf>
    <xf numFmtId="0" fontId="5" fillId="2" borderId="8" xfId="3" applyFont="1" applyFill="1" applyBorder="1" applyAlignment="1">
      <alignment horizontal="center" vertical="center" wrapText="1"/>
    </xf>
    <xf numFmtId="3" fontId="5" fillId="2" borderId="1" xfId="6" applyNumberFormat="1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7" xfId="3" applyFont="1" applyFill="1" applyBorder="1" applyAlignment="1">
      <alignment horizontal="justify" vertical="center" wrapText="1"/>
    </xf>
    <xf numFmtId="0" fontId="4" fillId="2" borderId="7" xfId="3" applyFont="1" applyFill="1" applyBorder="1" applyAlignment="1">
      <alignment horizontal="center" vertical="center" wrapText="1"/>
    </xf>
    <xf numFmtId="0" fontId="3" fillId="2" borderId="7" xfId="3" applyFont="1" applyFill="1" applyBorder="1" applyAlignment="1">
      <alignment horizontal="justify" vertical="center" wrapText="1"/>
    </xf>
    <xf numFmtId="0" fontId="4" fillId="2" borderId="8" xfId="3" applyFont="1" applyFill="1" applyBorder="1" applyAlignment="1">
      <alignment horizontal="justify" vertical="center" wrapText="1"/>
    </xf>
    <xf numFmtId="0" fontId="4" fillId="2" borderId="8" xfId="3" applyFont="1" applyFill="1" applyBorder="1" applyAlignment="1">
      <alignment horizontal="center" vertical="center" wrapText="1"/>
    </xf>
    <xf numFmtId="0" fontId="3" fillId="2" borderId="8" xfId="3" applyFont="1" applyFill="1" applyBorder="1" applyAlignment="1">
      <alignment horizontal="justify" vertical="center" wrapText="1"/>
    </xf>
    <xf numFmtId="0" fontId="3" fillId="2" borderId="7" xfId="3" applyFont="1" applyFill="1" applyBorder="1" applyAlignment="1">
      <alignment horizontal="center" vertical="center" wrapText="1"/>
    </xf>
    <xf numFmtId="0" fontId="3" fillId="2" borderId="8" xfId="3" applyFont="1" applyFill="1" applyBorder="1" applyAlignment="1">
      <alignment horizontal="center" vertical="center" wrapText="1"/>
    </xf>
    <xf numFmtId="9" fontId="3" fillId="2" borderId="1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3" fontId="8" fillId="2" borderId="1" xfId="6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 wrapText="1"/>
    </xf>
    <xf numFmtId="9" fontId="8" fillId="2" borderId="1" xfId="2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justify" vertical="center" wrapText="1"/>
    </xf>
    <xf numFmtId="0" fontId="3" fillId="2" borderId="1" xfId="3" applyFont="1" applyFill="1" applyBorder="1" applyAlignment="1">
      <alignment horizontal="justify" vertical="center" wrapText="1"/>
    </xf>
    <xf numFmtId="0" fontId="11" fillId="2" borderId="1" xfId="0" applyFont="1" applyFill="1" applyBorder="1" applyAlignment="1">
      <alignment horizontal="justify" vertical="center"/>
    </xf>
    <xf numFmtId="165" fontId="5" fillId="2" borderId="1" xfId="3" applyNumberFormat="1" applyFont="1" applyFill="1" applyBorder="1" applyAlignment="1">
      <alignment horizontal="center" vertical="center" wrapText="1"/>
    </xf>
    <xf numFmtId="9" fontId="11" fillId="2" borderId="1" xfId="2" applyFont="1" applyFill="1" applyBorder="1" applyAlignment="1">
      <alignment horizontal="center" vertical="center"/>
    </xf>
    <xf numFmtId="4" fontId="5" fillId="2" borderId="1" xfId="3" applyNumberFormat="1" applyFont="1" applyFill="1" applyBorder="1" applyAlignment="1">
      <alignment horizontal="center" vertical="center" wrapText="1"/>
    </xf>
    <xf numFmtId="166" fontId="5" fillId="2" borderId="1" xfId="1" applyNumberFormat="1" applyFont="1" applyFill="1" applyBorder="1" applyAlignment="1">
      <alignment horizontal="center" vertical="center" wrapText="1"/>
    </xf>
    <xf numFmtId="4" fontId="6" fillId="2" borderId="1" xfId="3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9" fontId="6" fillId="2" borderId="1" xfId="3" applyNumberFormat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justify" vertical="center" wrapText="1"/>
    </xf>
    <xf numFmtId="0" fontId="8" fillId="2" borderId="1" xfId="3" applyFont="1" applyFill="1" applyBorder="1" applyAlignment="1">
      <alignment horizontal="justify" vertical="center" wrapText="1"/>
    </xf>
    <xf numFmtId="166" fontId="5" fillId="2" borderId="1" xfId="2" applyNumberFormat="1" applyFont="1" applyFill="1" applyBorder="1" applyAlignment="1">
      <alignment horizontal="center" vertical="center" wrapText="1"/>
    </xf>
    <xf numFmtId="9" fontId="11" fillId="2" borderId="1" xfId="2" applyFont="1" applyFill="1" applyBorder="1" applyAlignment="1">
      <alignment horizontal="center" vertical="center" wrapText="1"/>
    </xf>
    <xf numFmtId="3" fontId="5" fillId="2" borderId="0" xfId="3" applyNumberFormat="1" applyFont="1" applyFill="1" applyAlignment="1">
      <alignment horizontal="center" vertical="center" wrapText="1"/>
    </xf>
    <xf numFmtId="3" fontId="5" fillId="2" borderId="0" xfId="3" applyNumberFormat="1" applyFont="1" applyFill="1" applyAlignment="1">
      <alignment horizontal="justify" vertical="center" wrapText="1"/>
    </xf>
    <xf numFmtId="164" fontId="5" fillId="2" borderId="0" xfId="3" applyNumberFormat="1" applyFont="1" applyFill="1" applyAlignment="1">
      <alignment horizontal="justify" vertical="center" wrapText="1"/>
    </xf>
    <xf numFmtId="165" fontId="5" fillId="2" borderId="0" xfId="3" applyNumberFormat="1" applyFont="1" applyFill="1" applyAlignment="1">
      <alignment horizontal="center" vertical="center" wrapText="1"/>
    </xf>
    <xf numFmtId="165" fontId="5" fillId="2" borderId="0" xfId="3" applyNumberFormat="1" applyFont="1" applyFill="1" applyAlignment="1">
      <alignment horizontal="justify" vertical="center" wrapText="1"/>
    </xf>
    <xf numFmtId="49" fontId="5" fillId="2" borderId="0" xfId="3" applyNumberFormat="1" applyFont="1" applyFill="1" applyAlignment="1">
      <alignment horizontal="center" vertical="center" wrapText="1"/>
    </xf>
    <xf numFmtId="164" fontId="5" fillId="2" borderId="0" xfId="4" applyNumberFormat="1" applyFont="1" applyFill="1" applyAlignment="1">
      <alignment horizontal="center" vertical="center" wrapText="1"/>
    </xf>
    <xf numFmtId="166" fontId="5" fillId="2" borderId="0" xfId="3" applyNumberFormat="1" applyFont="1" applyFill="1" applyAlignment="1">
      <alignment horizontal="justify" vertical="center" wrapText="1"/>
    </xf>
    <xf numFmtId="0" fontId="6" fillId="2" borderId="0" xfId="3" applyFont="1" applyFill="1" applyAlignment="1">
      <alignment horizontal="left" vertical="center" wrapText="1"/>
    </xf>
    <xf numFmtId="0" fontId="12" fillId="2" borderId="0" xfId="3" applyFont="1" applyFill="1" applyAlignment="1">
      <alignment horizontal="center" vertical="center" wrapText="1"/>
    </xf>
    <xf numFmtId="3" fontId="12" fillId="2" borderId="0" xfId="3" applyNumberFormat="1" applyFont="1" applyFill="1" applyAlignment="1">
      <alignment horizontal="center" vertical="center" wrapText="1"/>
    </xf>
    <xf numFmtId="166" fontId="5" fillId="2" borderId="0" xfId="3" applyNumberFormat="1" applyFont="1" applyFill="1" applyAlignment="1">
      <alignment horizontal="center" vertical="center" wrapText="1"/>
    </xf>
    <xf numFmtId="0" fontId="10" fillId="2" borderId="0" xfId="3" applyFont="1" applyFill="1" applyAlignment="1">
      <alignment horizontal="center" vertical="center" wrapText="1"/>
    </xf>
    <xf numFmtId="3" fontId="10" fillId="2" borderId="0" xfId="3" applyNumberFormat="1" applyFont="1" applyFill="1" applyAlignment="1">
      <alignment horizontal="center" vertical="center" wrapText="1"/>
    </xf>
    <xf numFmtId="0" fontId="13" fillId="3" borderId="8" xfId="3" applyFont="1" applyFill="1" applyBorder="1" applyAlignment="1">
      <alignment horizontal="center" vertical="center" wrapText="1"/>
    </xf>
    <xf numFmtId="1" fontId="13" fillId="3" borderId="8" xfId="3" applyNumberFormat="1" applyFont="1" applyFill="1" applyBorder="1" applyAlignment="1">
      <alignment horizontal="center" vertical="center" wrapText="1"/>
    </xf>
    <xf numFmtId="0" fontId="13" fillId="3" borderId="1" xfId="3" applyFont="1" applyFill="1" applyBorder="1" applyAlignment="1">
      <alignment horizontal="center" vertical="center" wrapText="1"/>
    </xf>
    <xf numFmtId="164" fontId="13" fillId="3" borderId="1" xfId="4" applyNumberFormat="1" applyFont="1" applyFill="1" applyBorder="1" applyAlignment="1">
      <alignment horizontal="center" vertical="center" wrapText="1"/>
    </xf>
    <xf numFmtId="0" fontId="13" fillId="3" borderId="7" xfId="3" applyFont="1" applyFill="1" applyBorder="1" applyAlignment="1">
      <alignment horizontal="center" vertical="center" wrapText="1"/>
    </xf>
    <xf numFmtId="0" fontId="13" fillId="3" borderId="9" xfId="3" applyFont="1" applyFill="1" applyBorder="1" applyAlignment="1">
      <alignment horizontal="center" vertical="center" wrapText="1"/>
    </xf>
    <xf numFmtId="165" fontId="13" fillId="3" borderId="7" xfId="3" applyNumberFormat="1" applyFont="1" applyFill="1" applyBorder="1" applyAlignment="1">
      <alignment horizontal="center" vertical="center" wrapText="1"/>
    </xf>
    <xf numFmtId="165" fontId="13" fillId="3" borderId="9" xfId="3" applyNumberFormat="1" applyFont="1" applyFill="1" applyBorder="1" applyAlignment="1">
      <alignment horizontal="center" vertical="center" wrapText="1"/>
    </xf>
    <xf numFmtId="164" fontId="13" fillId="3" borderId="7" xfId="3" applyNumberFormat="1" applyFont="1" applyFill="1" applyBorder="1" applyAlignment="1">
      <alignment horizontal="center" vertical="center" wrapText="1"/>
    </xf>
    <xf numFmtId="164" fontId="13" fillId="3" borderId="9" xfId="3" applyNumberFormat="1" applyFont="1" applyFill="1" applyBorder="1" applyAlignment="1">
      <alignment horizontal="center" vertical="center" wrapText="1"/>
    </xf>
    <xf numFmtId="3" fontId="13" fillId="3" borderId="7" xfId="3" applyNumberFormat="1" applyFont="1" applyFill="1" applyBorder="1" applyAlignment="1">
      <alignment horizontal="center" vertical="center" wrapText="1"/>
    </xf>
    <xf numFmtId="3" fontId="13" fillId="3" borderId="9" xfId="3" applyNumberFormat="1" applyFont="1" applyFill="1" applyBorder="1" applyAlignment="1">
      <alignment horizontal="center" vertical="center" wrapText="1"/>
    </xf>
    <xf numFmtId="0" fontId="13" fillId="3" borderId="1" xfId="3" applyFont="1" applyFill="1" applyBorder="1" applyAlignment="1">
      <alignment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4" fontId="13" fillId="3" borderId="7" xfId="3" applyNumberFormat="1" applyFont="1" applyFill="1" applyBorder="1" applyAlignment="1">
      <alignment horizontal="center" vertical="center" wrapText="1"/>
    </xf>
    <xf numFmtId="4" fontId="13" fillId="3" borderId="8" xfId="3" applyNumberFormat="1" applyFont="1" applyFill="1" applyBorder="1" applyAlignment="1">
      <alignment horizontal="center" vertical="center" wrapText="1"/>
    </xf>
    <xf numFmtId="4" fontId="13" fillId="3" borderId="9" xfId="3" applyNumberFormat="1" applyFont="1" applyFill="1" applyBorder="1" applyAlignment="1">
      <alignment horizontal="center" vertical="center" wrapText="1"/>
    </xf>
    <xf numFmtId="49" fontId="13" fillId="3" borderId="7" xfId="3" applyNumberFormat="1" applyFont="1" applyFill="1" applyBorder="1" applyAlignment="1">
      <alignment horizontal="center" vertical="center" wrapText="1"/>
    </xf>
    <xf numFmtId="49" fontId="13" fillId="3" borderId="9" xfId="3" applyNumberFormat="1" applyFont="1" applyFill="1" applyBorder="1" applyAlignment="1">
      <alignment horizontal="center" vertical="center" wrapText="1"/>
    </xf>
    <xf numFmtId="0" fontId="14" fillId="2" borderId="1" xfId="3" applyFont="1" applyFill="1" applyBorder="1" applyAlignment="1">
      <alignment horizontal="center" vertical="center" wrapText="1"/>
    </xf>
  </cellXfs>
  <cellStyles count="7">
    <cellStyle name="Millares" xfId="1" builtinId="3"/>
    <cellStyle name="Millares 3" xfId="6" xr:uid="{53F47DA4-6926-4EA5-9DFB-E01384F804EF}"/>
    <cellStyle name="Normal" xfId="0" builtinId="0"/>
    <cellStyle name="Normal 2 2" xfId="5" xr:uid="{E5247885-D31F-4CA9-B527-F5F43CA76329}"/>
    <cellStyle name="Normal 3" xfId="3" xr:uid="{248D43BF-38E3-48C7-B9F3-32E439173A4F}"/>
    <cellStyle name="Porcentaje" xfId="2" builtinId="5"/>
    <cellStyle name="Porcentaje 2" xfId="4" xr:uid="{7034909C-E412-4C00-B600-3F8A61D88341}"/>
  </cellStyles>
  <dxfs count="0"/>
  <tableStyles count="0" defaultTableStyle="TableStyleMedium2" defaultPivotStyle="PivotStyleLight16"/>
  <colors>
    <mruColors>
      <color rgb="FFFEF5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1460500</xdr:colOff>
      <xdr:row>4</xdr:row>
      <xdr:rowOff>275034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D0440F-0D84-C9F1-1945-EFEA365CA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8750"/>
          <a:ext cx="3048000" cy="12573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9E81D-10BD-425F-B117-8AD8BD58EE29}">
  <dimension ref="A2:BA87"/>
  <sheetViews>
    <sheetView tabSelected="1" zoomScale="96" zoomScaleNormal="96" zoomScaleSheetLayoutView="40" zoomScalePageLayoutView="50" workbookViewId="0">
      <pane ySplit="10" topLeftCell="A35" activePane="bottomLeft" state="frozen"/>
      <selection pane="bottomLeft" activeCell="A11" sqref="A11:A18"/>
    </sheetView>
  </sheetViews>
  <sheetFormatPr baseColWidth="10" defaultColWidth="11.42578125" defaultRowHeight="12.75" x14ac:dyDescent="0.25"/>
  <cols>
    <col min="1" max="1" width="5.7109375" style="18" customWidth="1"/>
    <col min="2" max="2" width="18.140625" style="20" customWidth="1"/>
    <col min="3" max="3" width="26.28515625" style="18" customWidth="1"/>
    <col min="4" max="4" width="20.7109375" style="19" customWidth="1"/>
    <col min="5" max="6" width="25.7109375" style="19" customWidth="1"/>
    <col min="7" max="7" width="40.7109375" style="19" customWidth="1"/>
    <col min="8" max="8" width="41.28515625" style="19" customWidth="1"/>
    <col min="9" max="9" width="11.42578125" style="21" customWidth="1"/>
    <col min="10" max="10" width="61" style="19" customWidth="1"/>
    <col min="11" max="11" width="11.7109375" style="120" hidden="1" customWidth="1"/>
    <col min="12" max="12" width="15.85546875" style="121" hidden="1" customWidth="1"/>
    <col min="13" max="14" width="12.7109375" style="121" hidden="1" customWidth="1"/>
    <col min="15" max="15" width="19.7109375" style="121" hidden="1" customWidth="1"/>
    <col min="16" max="16" width="15.5703125" style="122" hidden="1" customWidth="1"/>
    <col min="17" max="18" width="15.7109375" style="123" customWidth="1"/>
    <col min="19" max="20" width="31.140625" style="123" customWidth="1"/>
    <col min="21" max="21" width="16.28515625" style="125" customWidth="1"/>
    <col min="22" max="22" width="16.42578125" style="123" customWidth="1"/>
    <col min="23" max="23" width="2.7109375" style="19" customWidth="1"/>
    <col min="24" max="34" width="2.7109375" style="18" customWidth="1"/>
    <col min="35" max="35" width="16.42578125" style="19" customWidth="1"/>
    <col min="36" max="36" width="30.7109375" style="19" hidden="1" customWidth="1"/>
    <col min="37" max="37" width="7.7109375" style="126" customWidth="1"/>
    <col min="38" max="38" width="22.7109375" style="19" hidden="1" customWidth="1"/>
    <col min="39" max="39" width="11.42578125" style="26" hidden="1" customWidth="1"/>
    <col min="40" max="40" width="13.7109375" style="19" customWidth="1"/>
    <col min="41" max="41" width="14.7109375" style="19" customWidth="1"/>
    <col min="42" max="45" width="18.7109375" style="18" customWidth="1"/>
    <col min="46" max="52" width="18.7109375" style="19" customWidth="1"/>
    <col min="53" max="53" width="22.42578125" style="19" customWidth="1"/>
    <col min="54" max="54" width="11.42578125" style="18"/>
    <col min="55" max="55" width="17.28515625" style="18" bestFit="1" customWidth="1"/>
    <col min="56" max="16384" width="11.42578125" style="18"/>
  </cols>
  <sheetData>
    <row r="2" spans="1:53" ht="25.5" customHeight="1" x14ac:dyDescent="0.25">
      <c r="A2" s="16"/>
      <c r="B2" s="16"/>
      <c r="C2" s="16"/>
      <c r="D2" s="154" t="s">
        <v>133</v>
      </c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7" t="s">
        <v>0</v>
      </c>
      <c r="BA2" s="17"/>
    </row>
    <row r="3" spans="1:53" ht="25.5" customHeight="1" x14ac:dyDescent="0.25">
      <c r="A3" s="16"/>
      <c r="B3" s="16"/>
      <c r="C3" s="16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7" t="s">
        <v>1</v>
      </c>
      <c r="BA3" s="17"/>
    </row>
    <row r="4" spans="1:53" ht="25.5" customHeight="1" x14ac:dyDescent="0.25">
      <c r="A4" s="16"/>
      <c r="B4" s="16"/>
      <c r="C4" s="16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7" t="s">
        <v>2</v>
      </c>
      <c r="BA4" s="17"/>
    </row>
    <row r="5" spans="1:53" ht="25.5" customHeight="1" x14ac:dyDescent="0.25">
      <c r="A5" s="16"/>
      <c r="B5" s="16"/>
      <c r="C5" s="16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7" t="s">
        <v>327</v>
      </c>
      <c r="BA5" s="17"/>
    </row>
    <row r="6" spans="1:53" x14ac:dyDescent="0.25">
      <c r="J6" s="22"/>
      <c r="K6" s="23"/>
      <c r="L6" s="23"/>
      <c r="M6" s="23"/>
      <c r="N6" s="23"/>
      <c r="O6" s="23"/>
      <c r="P6" s="24"/>
      <c r="Q6" s="22"/>
      <c r="R6" s="22"/>
      <c r="S6" s="22"/>
      <c r="T6" s="22"/>
      <c r="U6" s="25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</row>
    <row r="7" spans="1:53" ht="19.5" customHeight="1" x14ac:dyDescent="0.25">
      <c r="A7" s="1" t="s">
        <v>3</v>
      </c>
      <c r="B7" s="1" t="s">
        <v>4</v>
      </c>
      <c r="C7" s="2" t="s">
        <v>5</v>
      </c>
      <c r="D7" s="2"/>
      <c r="E7" s="2"/>
      <c r="F7" s="2"/>
      <c r="G7" s="2" t="s">
        <v>6</v>
      </c>
      <c r="H7" s="2"/>
      <c r="I7" s="3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2" t="s">
        <v>8</v>
      </c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1" t="s">
        <v>9</v>
      </c>
      <c r="AJ7" s="4" t="s">
        <v>10</v>
      </c>
      <c r="AK7" s="149" t="s">
        <v>11</v>
      </c>
      <c r="AL7" s="2" t="s">
        <v>12</v>
      </c>
      <c r="AM7" s="2" t="s">
        <v>13</v>
      </c>
      <c r="AN7" s="5" t="s">
        <v>134</v>
      </c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7"/>
    </row>
    <row r="8" spans="1:53" ht="12.75" customHeight="1" x14ac:dyDescent="0.25">
      <c r="A8" s="8"/>
      <c r="B8" s="8"/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9" t="s">
        <v>20</v>
      </c>
      <c r="J8" s="1" t="s">
        <v>21</v>
      </c>
      <c r="K8" s="10" t="s">
        <v>22</v>
      </c>
      <c r="L8" s="10"/>
      <c r="M8" s="10"/>
      <c r="N8" s="10"/>
      <c r="O8" s="10"/>
      <c r="P8" s="10"/>
      <c r="Q8" s="11" t="s">
        <v>23</v>
      </c>
      <c r="R8" s="11"/>
      <c r="S8" s="11" t="s">
        <v>24</v>
      </c>
      <c r="T8" s="11"/>
      <c r="U8" s="11"/>
      <c r="V8" s="11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8"/>
      <c r="AJ8" s="4"/>
      <c r="AK8" s="150"/>
      <c r="AL8" s="2"/>
      <c r="AM8" s="2"/>
      <c r="AN8" s="12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4"/>
    </row>
    <row r="9" spans="1:53" s="19" customFormat="1" ht="89.25" customHeight="1" x14ac:dyDescent="0.25">
      <c r="A9" s="8"/>
      <c r="B9" s="8"/>
      <c r="C9" s="8"/>
      <c r="D9" s="8"/>
      <c r="E9" s="8"/>
      <c r="F9" s="8"/>
      <c r="G9" s="8"/>
      <c r="H9" s="8"/>
      <c r="I9" s="15"/>
      <c r="J9" s="8"/>
      <c r="K9" s="144" t="s">
        <v>25</v>
      </c>
      <c r="L9" s="144" t="s">
        <v>26</v>
      </c>
      <c r="M9" s="144" t="s">
        <v>27</v>
      </c>
      <c r="N9" s="144" t="s">
        <v>28</v>
      </c>
      <c r="O9" s="144" t="s">
        <v>29</v>
      </c>
      <c r="P9" s="142" t="s">
        <v>30</v>
      </c>
      <c r="Q9" s="140" t="s">
        <v>31</v>
      </c>
      <c r="R9" s="140" t="s">
        <v>32</v>
      </c>
      <c r="S9" s="140" t="s">
        <v>33</v>
      </c>
      <c r="T9" s="140" t="s">
        <v>34</v>
      </c>
      <c r="U9" s="152" t="s">
        <v>35</v>
      </c>
      <c r="V9" s="140" t="s">
        <v>36</v>
      </c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8"/>
      <c r="AJ9" s="4"/>
      <c r="AK9" s="150"/>
      <c r="AL9" s="2"/>
      <c r="AM9" s="2"/>
      <c r="AN9" s="147" t="s">
        <v>37</v>
      </c>
      <c r="AO9" s="147" t="s">
        <v>38</v>
      </c>
      <c r="AP9" s="147" t="s">
        <v>39</v>
      </c>
      <c r="AQ9" s="147" t="s">
        <v>40</v>
      </c>
      <c r="AR9" s="147" t="s">
        <v>41</v>
      </c>
      <c r="AS9" s="147" t="s">
        <v>42</v>
      </c>
      <c r="AT9" s="147" t="s">
        <v>43</v>
      </c>
      <c r="AU9" s="147" t="s">
        <v>44</v>
      </c>
      <c r="AV9" s="147" t="s">
        <v>45</v>
      </c>
      <c r="AW9" s="147" t="s">
        <v>46</v>
      </c>
      <c r="AX9" s="147" t="s">
        <v>47</v>
      </c>
      <c r="AY9" s="147" t="s">
        <v>48</v>
      </c>
      <c r="AZ9" s="147" t="s">
        <v>49</v>
      </c>
      <c r="BA9" s="147" t="s">
        <v>50</v>
      </c>
    </row>
    <row r="10" spans="1:53" s="19" customFormat="1" x14ac:dyDescent="0.25">
      <c r="A10" s="139"/>
      <c r="B10" s="139"/>
      <c r="C10" s="139"/>
      <c r="D10" s="139"/>
      <c r="E10" s="139"/>
      <c r="F10" s="139"/>
      <c r="G10" s="139"/>
      <c r="H10" s="139"/>
      <c r="I10" s="135"/>
      <c r="J10" s="134"/>
      <c r="K10" s="145"/>
      <c r="L10" s="145"/>
      <c r="M10" s="145"/>
      <c r="N10" s="145"/>
      <c r="O10" s="145"/>
      <c r="P10" s="143"/>
      <c r="Q10" s="141"/>
      <c r="R10" s="141"/>
      <c r="S10" s="141"/>
      <c r="T10" s="141"/>
      <c r="U10" s="153"/>
      <c r="V10" s="141"/>
      <c r="W10" s="146" t="s">
        <v>328</v>
      </c>
      <c r="X10" s="146" t="s">
        <v>329</v>
      </c>
      <c r="Y10" s="146" t="s">
        <v>330</v>
      </c>
      <c r="Z10" s="146" t="s">
        <v>331</v>
      </c>
      <c r="AA10" s="146" t="s">
        <v>330</v>
      </c>
      <c r="AB10" s="146" t="s">
        <v>332</v>
      </c>
      <c r="AC10" s="146" t="s">
        <v>332</v>
      </c>
      <c r="AD10" s="146" t="s">
        <v>331</v>
      </c>
      <c r="AE10" s="146" t="s">
        <v>333</v>
      </c>
      <c r="AF10" s="146" t="s">
        <v>334</v>
      </c>
      <c r="AG10" s="146" t="s">
        <v>335</v>
      </c>
      <c r="AH10" s="146" t="s">
        <v>336</v>
      </c>
      <c r="AI10" s="139"/>
      <c r="AJ10" s="137"/>
      <c r="AK10" s="151"/>
      <c r="AL10" s="136"/>
      <c r="AM10" s="13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</row>
    <row r="11" spans="1:53" ht="25.5" x14ac:dyDescent="0.25">
      <c r="A11" s="27">
        <v>1</v>
      </c>
      <c r="B11" s="28" t="s">
        <v>51</v>
      </c>
      <c r="C11" s="27" t="s">
        <v>52</v>
      </c>
      <c r="D11" s="27" t="s">
        <v>53</v>
      </c>
      <c r="E11" s="29" t="s">
        <v>54</v>
      </c>
      <c r="F11" s="29" t="s">
        <v>55</v>
      </c>
      <c r="G11" s="29" t="s">
        <v>135</v>
      </c>
      <c r="H11" s="29" t="s">
        <v>136</v>
      </c>
      <c r="I11" s="30">
        <v>20</v>
      </c>
      <c r="J11" s="31" t="s">
        <v>137</v>
      </c>
      <c r="K11" s="32"/>
      <c r="L11" s="33"/>
      <c r="M11" s="33"/>
      <c r="N11" s="33"/>
      <c r="O11" s="34">
        <f t="shared" ref="O11:O16" si="0">SUM(K11:N11)</f>
        <v>0</v>
      </c>
      <c r="P11" s="35">
        <f t="shared" ref="P11:P81" si="1">IFERROR(O11/I11," ")</f>
        <v>0</v>
      </c>
      <c r="Q11" s="36">
        <v>45292</v>
      </c>
      <c r="R11" s="36">
        <v>45657</v>
      </c>
      <c r="S11" s="37" t="s">
        <v>60</v>
      </c>
      <c r="T11" s="37" t="s">
        <v>145</v>
      </c>
      <c r="U11" s="38" t="s">
        <v>153</v>
      </c>
      <c r="V11" s="37" t="s">
        <v>56</v>
      </c>
      <c r="W11" s="39" t="s">
        <v>57</v>
      </c>
      <c r="X11" s="40" t="s">
        <v>57</v>
      </c>
      <c r="Y11" s="40" t="s">
        <v>57</v>
      </c>
      <c r="Z11" s="40" t="s">
        <v>57</v>
      </c>
      <c r="AA11" s="40" t="s">
        <v>57</v>
      </c>
      <c r="AB11" s="40" t="s">
        <v>57</v>
      </c>
      <c r="AC11" s="40" t="s">
        <v>57</v>
      </c>
      <c r="AD11" s="40" t="s">
        <v>57</v>
      </c>
      <c r="AE11" s="40" t="s">
        <v>57</v>
      </c>
      <c r="AF11" s="40" t="s">
        <v>57</v>
      </c>
      <c r="AG11" s="40" t="s">
        <v>57</v>
      </c>
      <c r="AH11" s="40" t="s">
        <v>57</v>
      </c>
      <c r="AI11" s="41" t="s">
        <v>58</v>
      </c>
      <c r="AJ11" s="41"/>
      <c r="AK11" s="42" t="s">
        <v>151</v>
      </c>
      <c r="AL11" s="43"/>
      <c r="AM11" s="44" t="e">
        <f>SUM(#REF!)</f>
        <v>#REF!</v>
      </c>
      <c r="AN11" s="45" t="s">
        <v>58</v>
      </c>
      <c r="AO11" s="45" t="s">
        <v>58</v>
      </c>
      <c r="AP11" s="45" t="s">
        <v>58</v>
      </c>
      <c r="AQ11" s="45" t="s">
        <v>58</v>
      </c>
      <c r="AR11" s="45" t="s">
        <v>58</v>
      </c>
      <c r="AS11" s="39"/>
      <c r="AT11" s="39"/>
      <c r="AU11" s="39"/>
      <c r="AV11" s="39"/>
      <c r="AW11" s="39"/>
      <c r="AX11" s="39"/>
      <c r="AY11" s="39"/>
      <c r="AZ11" s="39"/>
      <c r="BA11" s="39"/>
    </row>
    <row r="12" spans="1:53" ht="25.5" x14ac:dyDescent="0.25">
      <c r="A12" s="46"/>
      <c r="B12" s="47"/>
      <c r="C12" s="46"/>
      <c r="D12" s="46"/>
      <c r="E12" s="48"/>
      <c r="F12" s="48"/>
      <c r="G12" s="48"/>
      <c r="H12" s="48"/>
      <c r="I12" s="30">
        <v>20</v>
      </c>
      <c r="J12" s="31" t="s">
        <v>138</v>
      </c>
      <c r="K12" s="32"/>
      <c r="L12" s="33"/>
      <c r="M12" s="33"/>
      <c r="N12" s="33"/>
      <c r="O12" s="34">
        <f t="shared" si="0"/>
        <v>0</v>
      </c>
      <c r="P12" s="35">
        <f t="shared" si="1"/>
        <v>0</v>
      </c>
      <c r="Q12" s="36">
        <v>45292</v>
      </c>
      <c r="R12" s="36">
        <v>45657</v>
      </c>
      <c r="S12" s="37" t="s">
        <v>61</v>
      </c>
      <c r="T12" s="37" t="s">
        <v>146</v>
      </c>
      <c r="U12" s="38" t="s">
        <v>153</v>
      </c>
      <c r="V12" s="37" t="s">
        <v>56</v>
      </c>
      <c r="W12" s="39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1" t="s">
        <v>58</v>
      </c>
      <c r="AJ12" s="41"/>
      <c r="AK12" s="42" t="s">
        <v>151</v>
      </c>
      <c r="AL12" s="43"/>
      <c r="AM12" s="49"/>
      <c r="AN12" s="45" t="s">
        <v>58</v>
      </c>
      <c r="AO12" s="45" t="s">
        <v>58</v>
      </c>
      <c r="AP12" s="45" t="s">
        <v>58</v>
      </c>
      <c r="AQ12" s="45" t="s">
        <v>58</v>
      </c>
      <c r="AR12" s="45" t="s">
        <v>58</v>
      </c>
      <c r="AS12" s="39"/>
      <c r="AT12" s="39"/>
      <c r="AU12" s="39"/>
      <c r="AV12" s="39"/>
      <c r="AW12" s="39"/>
      <c r="AX12" s="39"/>
      <c r="AY12" s="39"/>
      <c r="AZ12" s="39"/>
      <c r="BA12" s="39"/>
    </row>
    <row r="13" spans="1:53" ht="25.5" x14ac:dyDescent="0.25">
      <c r="A13" s="46"/>
      <c r="B13" s="47"/>
      <c r="C13" s="46"/>
      <c r="D13" s="46"/>
      <c r="E13" s="48"/>
      <c r="F13" s="48"/>
      <c r="G13" s="48"/>
      <c r="H13" s="48"/>
      <c r="I13" s="50">
        <v>2</v>
      </c>
      <c r="J13" s="51" t="s">
        <v>139</v>
      </c>
      <c r="K13" s="32"/>
      <c r="L13" s="33"/>
      <c r="M13" s="33"/>
      <c r="N13" s="33"/>
      <c r="O13" s="34">
        <f t="shared" si="0"/>
        <v>0</v>
      </c>
      <c r="P13" s="35">
        <f t="shared" si="1"/>
        <v>0</v>
      </c>
      <c r="Q13" s="36">
        <v>45292</v>
      </c>
      <c r="R13" s="36">
        <v>45657</v>
      </c>
      <c r="S13" s="37" t="s">
        <v>62</v>
      </c>
      <c r="T13" s="37" t="s">
        <v>147</v>
      </c>
      <c r="U13" s="38" t="s">
        <v>153</v>
      </c>
      <c r="V13" s="37" t="s">
        <v>56</v>
      </c>
      <c r="W13" s="39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1" t="s">
        <v>58</v>
      </c>
      <c r="AJ13" s="41"/>
      <c r="AK13" s="42" t="s">
        <v>151</v>
      </c>
      <c r="AL13" s="43"/>
      <c r="AM13" s="49"/>
      <c r="AN13" s="45" t="s">
        <v>58</v>
      </c>
      <c r="AO13" s="45" t="s">
        <v>58</v>
      </c>
      <c r="AP13" s="45" t="s">
        <v>58</v>
      </c>
      <c r="AQ13" s="45" t="s">
        <v>58</v>
      </c>
      <c r="AR13" s="45" t="s">
        <v>58</v>
      </c>
      <c r="AS13" s="39"/>
      <c r="AT13" s="39"/>
      <c r="AU13" s="39"/>
      <c r="AV13" s="39"/>
      <c r="AW13" s="39"/>
      <c r="AX13" s="39"/>
      <c r="AY13" s="39"/>
      <c r="AZ13" s="39"/>
      <c r="BA13" s="39"/>
    </row>
    <row r="14" spans="1:53" ht="38.25" x14ac:dyDescent="0.25">
      <c r="A14" s="46"/>
      <c r="B14" s="47"/>
      <c r="C14" s="46"/>
      <c r="D14" s="46"/>
      <c r="E14" s="48"/>
      <c r="F14" s="48"/>
      <c r="G14" s="48"/>
      <c r="H14" s="48"/>
      <c r="I14" s="52">
        <v>12</v>
      </c>
      <c r="J14" s="53" t="s">
        <v>140</v>
      </c>
      <c r="K14" s="32"/>
      <c r="L14" s="33"/>
      <c r="M14" s="33"/>
      <c r="N14" s="33"/>
      <c r="O14" s="34">
        <f t="shared" si="0"/>
        <v>0</v>
      </c>
      <c r="P14" s="35">
        <f t="shared" si="1"/>
        <v>0</v>
      </c>
      <c r="Q14" s="36">
        <v>45292</v>
      </c>
      <c r="R14" s="36">
        <v>45657</v>
      </c>
      <c r="S14" s="37" t="s">
        <v>142</v>
      </c>
      <c r="T14" s="37" t="s">
        <v>148</v>
      </c>
      <c r="U14" s="38" t="s">
        <v>153</v>
      </c>
      <c r="V14" s="37" t="s">
        <v>56</v>
      </c>
      <c r="W14" s="39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1" t="s">
        <v>58</v>
      </c>
      <c r="AJ14" s="41"/>
      <c r="AK14" s="42" t="s">
        <v>152</v>
      </c>
      <c r="AL14" s="43"/>
      <c r="AM14" s="49"/>
      <c r="AN14" s="45" t="s">
        <v>58</v>
      </c>
      <c r="AO14" s="45" t="s">
        <v>58</v>
      </c>
      <c r="AP14" s="45" t="s">
        <v>58</v>
      </c>
      <c r="AQ14" s="45" t="s">
        <v>58</v>
      </c>
      <c r="AR14" s="45" t="s">
        <v>58</v>
      </c>
      <c r="AS14" s="39"/>
      <c r="AT14" s="39"/>
      <c r="AU14" s="39"/>
      <c r="AV14" s="39"/>
      <c r="AW14" s="39"/>
      <c r="AX14" s="39"/>
      <c r="AY14" s="39"/>
      <c r="AZ14" s="39"/>
      <c r="BA14" s="39"/>
    </row>
    <row r="15" spans="1:53" ht="25.5" x14ac:dyDescent="0.25">
      <c r="A15" s="46"/>
      <c r="B15" s="47"/>
      <c r="C15" s="46"/>
      <c r="D15" s="46"/>
      <c r="E15" s="48"/>
      <c r="F15" s="48"/>
      <c r="G15" s="48"/>
      <c r="H15" s="48"/>
      <c r="I15" s="52">
        <v>2</v>
      </c>
      <c r="J15" s="53" t="s">
        <v>59</v>
      </c>
      <c r="K15" s="32"/>
      <c r="L15" s="33"/>
      <c r="M15" s="33"/>
      <c r="N15" s="33"/>
      <c r="O15" s="34">
        <f t="shared" si="0"/>
        <v>0</v>
      </c>
      <c r="P15" s="35">
        <f t="shared" si="1"/>
        <v>0</v>
      </c>
      <c r="Q15" s="36">
        <v>45292</v>
      </c>
      <c r="R15" s="36">
        <v>45657</v>
      </c>
      <c r="S15" s="37" t="s">
        <v>143</v>
      </c>
      <c r="T15" s="37" t="s">
        <v>149</v>
      </c>
      <c r="U15" s="38" t="s">
        <v>153</v>
      </c>
      <c r="V15" s="37" t="s">
        <v>56</v>
      </c>
      <c r="W15" s="39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1" t="s">
        <v>132</v>
      </c>
      <c r="AJ15" s="41"/>
      <c r="AK15" s="42" t="s">
        <v>152</v>
      </c>
      <c r="AL15" s="43"/>
      <c r="AM15" s="49"/>
      <c r="AN15" s="45" t="s">
        <v>58</v>
      </c>
      <c r="AO15" s="45" t="s">
        <v>58</v>
      </c>
      <c r="AP15" s="45" t="s">
        <v>58</v>
      </c>
      <c r="AQ15" s="45" t="s">
        <v>58</v>
      </c>
      <c r="AR15" s="45" t="s">
        <v>58</v>
      </c>
      <c r="AS15" s="39"/>
      <c r="AT15" s="39"/>
      <c r="AU15" s="39"/>
      <c r="AV15" s="39"/>
      <c r="AW15" s="39"/>
      <c r="AX15" s="39"/>
      <c r="AY15" s="39"/>
      <c r="AZ15" s="39"/>
      <c r="BA15" s="39"/>
    </row>
    <row r="16" spans="1:53" ht="25.5" x14ac:dyDescent="0.25">
      <c r="A16" s="46"/>
      <c r="B16" s="47"/>
      <c r="C16" s="46"/>
      <c r="D16" s="46"/>
      <c r="E16" s="48"/>
      <c r="F16" s="48"/>
      <c r="G16" s="48"/>
      <c r="H16" s="48"/>
      <c r="I16" s="52">
        <v>15</v>
      </c>
      <c r="J16" s="53" t="s">
        <v>141</v>
      </c>
      <c r="K16" s="32"/>
      <c r="L16" s="33"/>
      <c r="M16" s="33"/>
      <c r="N16" s="33"/>
      <c r="O16" s="34">
        <f t="shared" si="0"/>
        <v>0</v>
      </c>
      <c r="P16" s="35">
        <f t="shared" si="1"/>
        <v>0</v>
      </c>
      <c r="Q16" s="36">
        <v>45292</v>
      </c>
      <c r="R16" s="36">
        <v>45657</v>
      </c>
      <c r="S16" s="37" t="s">
        <v>144</v>
      </c>
      <c r="T16" s="37" t="s">
        <v>150</v>
      </c>
      <c r="U16" s="38" t="s">
        <v>153</v>
      </c>
      <c r="V16" s="37" t="s">
        <v>56</v>
      </c>
      <c r="W16" s="39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1" t="s">
        <v>132</v>
      </c>
      <c r="AJ16" s="41"/>
      <c r="AK16" s="42" t="s">
        <v>152</v>
      </c>
      <c r="AL16" s="43"/>
      <c r="AM16" s="49"/>
      <c r="AN16" s="45" t="s">
        <v>58</v>
      </c>
      <c r="AO16" s="45" t="s">
        <v>58</v>
      </c>
      <c r="AP16" s="45" t="s">
        <v>58</v>
      </c>
      <c r="AQ16" s="45" t="s">
        <v>58</v>
      </c>
      <c r="AR16" s="45" t="s">
        <v>58</v>
      </c>
      <c r="AS16" s="39"/>
      <c r="AT16" s="39"/>
      <c r="AU16" s="39"/>
      <c r="AV16" s="39"/>
      <c r="AW16" s="39"/>
      <c r="AX16" s="39"/>
      <c r="AY16" s="39"/>
      <c r="AZ16" s="39"/>
      <c r="BA16" s="39"/>
    </row>
    <row r="17" spans="1:53" ht="25.5" x14ac:dyDescent="0.25">
      <c r="A17" s="46"/>
      <c r="B17" s="47"/>
      <c r="C17" s="46"/>
      <c r="D17" s="46"/>
      <c r="E17" s="48"/>
      <c r="F17" s="48"/>
      <c r="G17" s="48"/>
      <c r="H17" s="48"/>
      <c r="I17" s="52">
        <v>1</v>
      </c>
      <c r="J17" s="52" t="s">
        <v>154</v>
      </c>
      <c r="K17" s="32"/>
      <c r="L17" s="33"/>
      <c r="M17" s="33"/>
      <c r="N17" s="33"/>
      <c r="O17" s="34">
        <f t="shared" ref="O17:O81" si="2">SUM(K17:N17)</f>
        <v>0</v>
      </c>
      <c r="P17" s="35">
        <f t="shared" si="1"/>
        <v>0</v>
      </c>
      <c r="Q17" s="36">
        <v>45292</v>
      </c>
      <c r="R17" s="36">
        <v>45657</v>
      </c>
      <c r="S17" s="37" t="s">
        <v>156</v>
      </c>
      <c r="T17" s="37" t="s">
        <v>157</v>
      </c>
      <c r="U17" s="38" t="s">
        <v>153</v>
      </c>
      <c r="V17" s="37" t="s">
        <v>56</v>
      </c>
      <c r="W17" s="39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1" t="s">
        <v>132</v>
      </c>
      <c r="AJ17" s="41"/>
      <c r="AK17" s="42" t="s">
        <v>151</v>
      </c>
      <c r="AL17" s="43"/>
      <c r="AM17" s="49"/>
      <c r="AN17" s="45" t="s">
        <v>58</v>
      </c>
      <c r="AO17" s="45" t="s">
        <v>58</v>
      </c>
      <c r="AP17" s="45" t="s">
        <v>58</v>
      </c>
      <c r="AQ17" s="45" t="s">
        <v>58</v>
      </c>
      <c r="AR17" s="45" t="s">
        <v>58</v>
      </c>
      <c r="AS17" s="40"/>
      <c r="AT17" s="39"/>
      <c r="AU17" s="39"/>
      <c r="AV17" s="39"/>
      <c r="AW17" s="39"/>
      <c r="AX17" s="39"/>
      <c r="AY17" s="39"/>
      <c r="AZ17" s="39"/>
      <c r="BA17" s="39"/>
    </row>
    <row r="18" spans="1:53" ht="25.5" x14ac:dyDescent="0.25">
      <c r="A18" s="46"/>
      <c r="B18" s="47"/>
      <c r="C18" s="46"/>
      <c r="D18" s="46"/>
      <c r="E18" s="48"/>
      <c r="F18" s="48"/>
      <c r="G18" s="54"/>
      <c r="H18" s="54"/>
      <c r="I18" s="52">
        <v>1</v>
      </c>
      <c r="J18" s="52" t="s">
        <v>155</v>
      </c>
      <c r="K18" s="32"/>
      <c r="L18" s="33"/>
      <c r="M18" s="33"/>
      <c r="N18" s="33"/>
      <c r="O18" s="34">
        <f t="shared" si="2"/>
        <v>0</v>
      </c>
      <c r="P18" s="35">
        <f t="shared" si="1"/>
        <v>0</v>
      </c>
      <c r="Q18" s="36">
        <v>45292</v>
      </c>
      <c r="R18" s="36">
        <v>45657</v>
      </c>
      <c r="S18" s="55" t="s">
        <v>158</v>
      </c>
      <c r="T18" s="55" t="s">
        <v>159</v>
      </c>
      <c r="U18" s="38" t="s">
        <v>153</v>
      </c>
      <c r="V18" s="37" t="s">
        <v>56</v>
      </c>
      <c r="W18" s="39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 t="s">
        <v>132</v>
      </c>
      <c r="AJ18" s="41"/>
      <c r="AK18" s="42" t="s">
        <v>152</v>
      </c>
      <c r="AL18" s="43"/>
      <c r="AM18" s="49"/>
      <c r="AN18" s="45" t="s">
        <v>58</v>
      </c>
      <c r="AO18" s="45" t="s">
        <v>58</v>
      </c>
      <c r="AP18" s="45" t="s">
        <v>58</v>
      </c>
      <c r="AQ18" s="45" t="s">
        <v>58</v>
      </c>
      <c r="AR18" s="45" t="s">
        <v>58</v>
      </c>
      <c r="AS18" s="40"/>
      <c r="AT18" s="39"/>
      <c r="AU18" s="39"/>
      <c r="AV18" s="39"/>
      <c r="AW18" s="39"/>
      <c r="AX18" s="39"/>
      <c r="AY18" s="39"/>
      <c r="AZ18" s="39"/>
      <c r="BA18" s="39"/>
    </row>
    <row r="19" spans="1:53" ht="25.5" x14ac:dyDescent="0.25">
      <c r="A19" s="56">
        <v>2</v>
      </c>
      <c r="B19" s="57" t="s">
        <v>51</v>
      </c>
      <c r="C19" s="56" t="s">
        <v>52</v>
      </c>
      <c r="D19" s="56" t="s">
        <v>63</v>
      </c>
      <c r="E19" s="58" t="s">
        <v>54</v>
      </c>
      <c r="F19" s="58" t="s">
        <v>64</v>
      </c>
      <c r="G19" s="58" t="s">
        <v>135</v>
      </c>
      <c r="H19" s="58" t="s">
        <v>136</v>
      </c>
      <c r="I19" s="52">
        <v>60</v>
      </c>
      <c r="J19" s="59" t="s">
        <v>160</v>
      </c>
      <c r="K19" s="32"/>
      <c r="L19" s="32"/>
      <c r="M19" s="32"/>
      <c r="N19" s="32"/>
      <c r="O19" s="77">
        <f t="shared" si="2"/>
        <v>0</v>
      </c>
      <c r="P19" s="61">
        <f t="shared" si="1"/>
        <v>0</v>
      </c>
      <c r="Q19" s="37">
        <v>45292</v>
      </c>
      <c r="R19" s="37">
        <v>45657</v>
      </c>
      <c r="S19" s="62" t="s">
        <v>65</v>
      </c>
      <c r="T19" s="62" t="s">
        <v>165</v>
      </c>
      <c r="U19" s="38" t="s">
        <v>153</v>
      </c>
      <c r="V19" s="37" t="s">
        <v>56</v>
      </c>
      <c r="W19" s="39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1" t="s">
        <v>58</v>
      </c>
      <c r="AJ19" s="40"/>
      <c r="AK19" s="63" t="s">
        <v>151</v>
      </c>
      <c r="AL19" s="64"/>
      <c r="AM19" s="65" t="e">
        <f>SUM(#REF!)</f>
        <v>#REF!</v>
      </c>
      <c r="AN19" s="45" t="s">
        <v>58</v>
      </c>
      <c r="AO19" s="45" t="s">
        <v>58</v>
      </c>
      <c r="AP19" s="45" t="s">
        <v>58</v>
      </c>
      <c r="AQ19" s="45" t="s">
        <v>58</v>
      </c>
      <c r="AR19" s="45" t="s">
        <v>58</v>
      </c>
      <c r="AS19" s="39"/>
      <c r="AT19" s="39"/>
      <c r="AU19" s="39"/>
      <c r="AV19" s="39"/>
      <c r="AW19" s="39"/>
      <c r="AX19" s="39"/>
      <c r="AY19" s="39"/>
      <c r="AZ19" s="39"/>
      <c r="BA19" s="39"/>
    </row>
    <row r="20" spans="1:53" ht="25.5" x14ac:dyDescent="0.25">
      <c r="A20" s="56"/>
      <c r="B20" s="57"/>
      <c r="C20" s="56"/>
      <c r="D20" s="56"/>
      <c r="E20" s="58"/>
      <c r="F20" s="58"/>
      <c r="G20" s="58"/>
      <c r="H20" s="58"/>
      <c r="I20" s="52">
        <v>11</v>
      </c>
      <c r="J20" s="59" t="s">
        <v>161</v>
      </c>
      <c r="K20" s="32"/>
      <c r="L20" s="32"/>
      <c r="M20" s="32"/>
      <c r="N20" s="32"/>
      <c r="O20" s="77">
        <f t="shared" si="2"/>
        <v>0</v>
      </c>
      <c r="P20" s="61">
        <f t="shared" si="1"/>
        <v>0</v>
      </c>
      <c r="Q20" s="37">
        <v>45292</v>
      </c>
      <c r="R20" s="37">
        <v>45657</v>
      </c>
      <c r="S20" s="62" t="s">
        <v>66</v>
      </c>
      <c r="T20" s="62" t="s">
        <v>166</v>
      </c>
      <c r="U20" s="38" t="s">
        <v>153</v>
      </c>
      <c r="V20" s="37" t="s">
        <v>56</v>
      </c>
      <c r="W20" s="39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1" t="s">
        <v>58</v>
      </c>
      <c r="AJ20" s="40"/>
      <c r="AK20" s="63" t="s">
        <v>152</v>
      </c>
      <c r="AL20" s="64"/>
      <c r="AM20" s="65"/>
      <c r="AN20" s="45" t="s">
        <v>58</v>
      </c>
      <c r="AO20" s="45" t="s">
        <v>58</v>
      </c>
      <c r="AP20" s="45" t="s">
        <v>58</v>
      </c>
      <c r="AQ20" s="45" t="s">
        <v>58</v>
      </c>
      <c r="AR20" s="45" t="s">
        <v>58</v>
      </c>
      <c r="AS20" s="39"/>
      <c r="AT20" s="39"/>
      <c r="AU20" s="39"/>
      <c r="AV20" s="39"/>
      <c r="AW20" s="39"/>
      <c r="AX20" s="39"/>
      <c r="AY20" s="39"/>
      <c r="AZ20" s="39"/>
      <c r="BA20" s="39"/>
    </row>
    <row r="21" spans="1:53" ht="25.5" x14ac:dyDescent="0.25">
      <c r="A21" s="56"/>
      <c r="B21" s="57"/>
      <c r="C21" s="56"/>
      <c r="D21" s="56"/>
      <c r="E21" s="58"/>
      <c r="F21" s="58"/>
      <c r="G21" s="58"/>
      <c r="H21" s="58"/>
      <c r="I21" s="52">
        <v>45</v>
      </c>
      <c r="J21" s="59" t="s">
        <v>162</v>
      </c>
      <c r="K21" s="32"/>
      <c r="L21" s="32"/>
      <c r="M21" s="32"/>
      <c r="N21" s="32"/>
      <c r="O21" s="77">
        <f t="shared" si="2"/>
        <v>0</v>
      </c>
      <c r="P21" s="61">
        <f t="shared" si="1"/>
        <v>0</v>
      </c>
      <c r="Q21" s="37">
        <v>45292</v>
      </c>
      <c r="R21" s="37">
        <v>45657</v>
      </c>
      <c r="S21" s="62" t="s">
        <v>167</v>
      </c>
      <c r="T21" s="62" t="s">
        <v>168</v>
      </c>
      <c r="U21" s="38" t="s">
        <v>153</v>
      </c>
      <c r="V21" s="37" t="s">
        <v>56</v>
      </c>
      <c r="W21" s="39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1" t="s">
        <v>132</v>
      </c>
      <c r="AJ21" s="40"/>
      <c r="AK21" s="63" t="s">
        <v>175</v>
      </c>
      <c r="AL21" s="64"/>
      <c r="AM21" s="65"/>
      <c r="AN21" s="45" t="s">
        <v>58</v>
      </c>
      <c r="AO21" s="45" t="s">
        <v>58</v>
      </c>
      <c r="AP21" s="45" t="s">
        <v>58</v>
      </c>
      <c r="AQ21" s="45" t="s">
        <v>58</v>
      </c>
      <c r="AR21" s="45" t="s">
        <v>58</v>
      </c>
      <c r="AS21" s="39"/>
      <c r="AT21" s="39"/>
      <c r="AU21" s="39"/>
      <c r="AV21" s="39"/>
      <c r="AW21" s="39"/>
      <c r="AX21" s="39"/>
      <c r="AY21" s="39"/>
      <c r="AZ21" s="39"/>
      <c r="BA21" s="39"/>
    </row>
    <row r="22" spans="1:53" ht="25.5" x14ac:dyDescent="0.25">
      <c r="A22" s="56"/>
      <c r="B22" s="57"/>
      <c r="C22" s="56"/>
      <c r="D22" s="56"/>
      <c r="E22" s="58"/>
      <c r="F22" s="58"/>
      <c r="G22" s="58"/>
      <c r="H22" s="58"/>
      <c r="I22" s="52">
        <v>1</v>
      </c>
      <c r="J22" s="59" t="s">
        <v>163</v>
      </c>
      <c r="K22" s="32"/>
      <c r="L22" s="32"/>
      <c r="M22" s="32"/>
      <c r="N22" s="32"/>
      <c r="O22" s="77">
        <f t="shared" si="2"/>
        <v>0</v>
      </c>
      <c r="P22" s="61">
        <f t="shared" si="1"/>
        <v>0</v>
      </c>
      <c r="Q22" s="37">
        <v>45292</v>
      </c>
      <c r="R22" s="37">
        <v>45657</v>
      </c>
      <c r="S22" s="62" t="s">
        <v>169</v>
      </c>
      <c r="T22" s="62" t="s">
        <v>170</v>
      </c>
      <c r="U22" s="38" t="s">
        <v>153</v>
      </c>
      <c r="V22" s="37" t="s">
        <v>56</v>
      </c>
      <c r="W22" s="39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 t="s">
        <v>132</v>
      </c>
      <c r="AJ22" s="40"/>
      <c r="AK22" s="63" t="s">
        <v>151</v>
      </c>
      <c r="AL22" s="64"/>
      <c r="AM22" s="65"/>
      <c r="AN22" s="45" t="s">
        <v>58</v>
      </c>
      <c r="AO22" s="45" t="s">
        <v>58</v>
      </c>
      <c r="AP22" s="45" t="s">
        <v>58</v>
      </c>
      <c r="AQ22" s="45" t="s">
        <v>58</v>
      </c>
      <c r="AR22" s="45" t="s">
        <v>58</v>
      </c>
      <c r="AS22" s="39"/>
      <c r="AT22" s="39"/>
      <c r="AU22" s="39"/>
      <c r="AV22" s="39"/>
      <c r="AW22" s="39"/>
      <c r="AX22" s="39"/>
      <c r="AY22" s="39"/>
      <c r="AZ22" s="39"/>
      <c r="BA22" s="39"/>
    </row>
    <row r="23" spans="1:53" ht="25.5" x14ac:dyDescent="0.25">
      <c r="A23" s="56"/>
      <c r="B23" s="57"/>
      <c r="C23" s="56"/>
      <c r="D23" s="56"/>
      <c r="E23" s="58"/>
      <c r="F23" s="58"/>
      <c r="G23" s="58"/>
      <c r="H23" s="58"/>
      <c r="I23" s="52">
        <v>5</v>
      </c>
      <c r="J23" s="59" t="s">
        <v>164</v>
      </c>
      <c r="K23" s="32"/>
      <c r="L23" s="32"/>
      <c r="M23" s="32"/>
      <c r="N23" s="32"/>
      <c r="O23" s="77">
        <f t="shared" si="2"/>
        <v>0</v>
      </c>
      <c r="P23" s="61">
        <f t="shared" si="1"/>
        <v>0</v>
      </c>
      <c r="Q23" s="37">
        <v>45292</v>
      </c>
      <c r="R23" s="37">
        <v>45657</v>
      </c>
      <c r="S23" s="62" t="s">
        <v>171</v>
      </c>
      <c r="T23" s="62" t="s">
        <v>172</v>
      </c>
      <c r="U23" s="38" t="s">
        <v>153</v>
      </c>
      <c r="V23" s="37" t="s">
        <v>56</v>
      </c>
      <c r="W23" s="39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 t="s">
        <v>58</v>
      </c>
      <c r="AJ23" s="40"/>
      <c r="AK23" s="63" t="s">
        <v>176</v>
      </c>
      <c r="AL23" s="64"/>
      <c r="AM23" s="65"/>
      <c r="AN23" s="45" t="s">
        <v>58</v>
      </c>
      <c r="AO23" s="45" t="s">
        <v>58</v>
      </c>
      <c r="AP23" s="45" t="s">
        <v>58</v>
      </c>
      <c r="AQ23" s="45" t="s">
        <v>58</v>
      </c>
      <c r="AR23" s="45" t="s">
        <v>58</v>
      </c>
      <c r="AS23" s="39"/>
      <c r="AT23" s="39"/>
      <c r="AU23" s="39"/>
      <c r="AV23" s="39"/>
      <c r="AW23" s="39"/>
      <c r="AX23" s="39"/>
      <c r="AY23" s="39"/>
      <c r="AZ23" s="39"/>
      <c r="BA23" s="39"/>
    </row>
    <row r="24" spans="1:53" ht="25.5" x14ac:dyDescent="0.25">
      <c r="A24" s="56"/>
      <c r="B24" s="57"/>
      <c r="C24" s="56"/>
      <c r="D24" s="56"/>
      <c r="E24" s="58"/>
      <c r="F24" s="58"/>
      <c r="G24" s="58"/>
      <c r="H24" s="58"/>
      <c r="I24" s="52">
        <v>20</v>
      </c>
      <c r="J24" s="59" t="s">
        <v>337</v>
      </c>
      <c r="K24" s="32"/>
      <c r="L24" s="32"/>
      <c r="M24" s="32"/>
      <c r="N24" s="32"/>
      <c r="O24" s="77">
        <f t="shared" si="2"/>
        <v>0</v>
      </c>
      <c r="P24" s="61">
        <f t="shared" si="1"/>
        <v>0</v>
      </c>
      <c r="Q24" s="37">
        <v>45292</v>
      </c>
      <c r="R24" s="37">
        <v>45657</v>
      </c>
      <c r="S24" s="62" t="s">
        <v>173</v>
      </c>
      <c r="T24" s="62" t="s">
        <v>174</v>
      </c>
      <c r="U24" s="38" t="s">
        <v>153</v>
      </c>
      <c r="V24" s="37" t="s">
        <v>56</v>
      </c>
      <c r="W24" s="39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 t="s">
        <v>58</v>
      </c>
      <c r="AJ24" s="40"/>
      <c r="AK24" s="63" t="s">
        <v>152</v>
      </c>
      <c r="AL24" s="64"/>
      <c r="AM24" s="65"/>
      <c r="AN24" s="45" t="s">
        <v>58</v>
      </c>
      <c r="AO24" s="45" t="s">
        <v>58</v>
      </c>
      <c r="AP24" s="45" t="s">
        <v>58</v>
      </c>
      <c r="AQ24" s="45" t="s">
        <v>58</v>
      </c>
      <c r="AR24" s="45" t="s">
        <v>58</v>
      </c>
      <c r="AS24" s="39"/>
      <c r="AT24" s="39"/>
      <c r="AU24" s="39"/>
      <c r="AV24" s="39"/>
      <c r="AW24" s="39"/>
      <c r="AX24" s="39"/>
      <c r="AY24" s="39"/>
      <c r="AZ24" s="39"/>
      <c r="BA24" s="39"/>
    </row>
    <row r="25" spans="1:53" ht="38.25" x14ac:dyDescent="0.25">
      <c r="A25" s="46">
        <v>3</v>
      </c>
      <c r="B25" s="47" t="s">
        <v>51</v>
      </c>
      <c r="C25" s="46" t="s">
        <v>52</v>
      </c>
      <c r="D25" s="46" t="s">
        <v>67</v>
      </c>
      <c r="E25" s="48" t="s">
        <v>54</v>
      </c>
      <c r="F25" s="48" t="s">
        <v>68</v>
      </c>
      <c r="G25" s="48" t="s">
        <v>135</v>
      </c>
      <c r="H25" s="48" t="s">
        <v>136</v>
      </c>
      <c r="I25" s="52">
        <v>30</v>
      </c>
      <c r="J25" s="66" t="s">
        <v>177</v>
      </c>
      <c r="K25" s="67"/>
      <c r="L25" s="67"/>
      <c r="M25" s="67"/>
      <c r="N25" s="67"/>
      <c r="O25" s="68" t="e">
        <f>+#REF!</f>
        <v>#REF!</v>
      </c>
      <c r="P25" s="67" t="str">
        <f t="shared" si="1"/>
        <v xml:space="preserve"> </v>
      </c>
      <c r="Q25" s="36">
        <v>45292</v>
      </c>
      <c r="R25" s="36">
        <v>45657</v>
      </c>
      <c r="S25" s="69" t="s">
        <v>180</v>
      </c>
      <c r="T25" s="69" t="s">
        <v>181</v>
      </c>
      <c r="U25" s="38" t="s">
        <v>153</v>
      </c>
      <c r="V25" s="37" t="s">
        <v>56</v>
      </c>
      <c r="W25" s="70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2" t="s">
        <v>132</v>
      </c>
      <c r="AJ25" s="72"/>
      <c r="AK25" s="73" t="s">
        <v>175</v>
      </c>
      <c r="AL25" s="73"/>
      <c r="AM25" s="49" t="e">
        <f>SUM(#REF!)</f>
        <v>#REF!</v>
      </c>
      <c r="AN25" s="74" t="s">
        <v>58</v>
      </c>
      <c r="AO25" s="74" t="s">
        <v>58</v>
      </c>
      <c r="AP25" s="74" t="s">
        <v>58</v>
      </c>
      <c r="AQ25" s="74" t="s">
        <v>58</v>
      </c>
      <c r="AR25" s="74" t="s">
        <v>58</v>
      </c>
      <c r="AS25" s="71"/>
      <c r="AT25" s="70"/>
      <c r="AU25" s="70"/>
      <c r="AV25" s="70"/>
      <c r="AW25" s="70"/>
      <c r="AX25" s="70"/>
      <c r="AY25" s="70"/>
      <c r="AZ25" s="70"/>
      <c r="BA25" s="70"/>
    </row>
    <row r="26" spans="1:53" ht="38.25" x14ac:dyDescent="0.25">
      <c r="A26" s="46"/>
      <c r="B26" s="47"/>
      <c r="C26" s="46"/>
      <c r="D26" s="46"/>
      <c r="E26" s="48"/>
      <c r="F26" s="48"/>
      <c r="G26" s="48"/>
      <c r="H26" s="48"/>
      <c r="I26" s="52">
        <v>1</v>
      </c>
      <c r="J26" s="66" t="s">
        <v>178</v>
      </c>
      <c r="K26" s="75"/>
      <c r="L26" s="75"/>
      <c r="M26" s="75"/>
      <c r="N26" s="75"/>
      <c r="O26" s="76" t="e">
        <f>+#REF!</f>
        <v>#REF!</v>
      </c>
      <c r="P26" s="75" t="str">
        <f t="shared" si="1"/>
        <v xml:space="preserve"> </v>
      </c>
      <c r="Q26" s="36">
        <v>45292</v>
      </c>
      <c r="R26" s="36">
        <v>45657</v>
      </c>
      <c r="S26" s="37" t="s">
        <v>182</v>
      </c>
      <c r="T26" s="37" t="s">
        <v>183</v>
      </c>
      <c r="U26" s="38" t="s">
        <v>153</v>
      </c>
      <c r="V26" s="37" t="s">
        <v>56</v>
      </c>
      <c r="W26" s="39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 t="s">
        <v>132</v>
      </c>
      <c r="AJ26" s="41"/>
      <c r="AK26" s="42" t="s">
        <v>175</v>
      </c>
      <c r="AL26" s="42"/>
      <c r="AM26" s="49"/>
      <c r="AN26" s="45" t="s">
        <v>58</v>
      </c>
      <c r="AO26" s="45" t="s">
        <v>58</v>
      </c>
      <c r="AP26" s="45" t="s">
        <v>58</v>
      </c>
      <c r="AQ26" s="45" t="s">
        <v>58</v>
      </c>
      <c r="AR26" s="45" t="s">
        <v>58</v>
      </c>
      <c r="AS26" s="40"/>
      <c r="AT26" s="39"/>
      <c r="AU26" s="39"/>
      <c r="AV26" s="39"/>
      <c r="AW26" s="39"/>
      <c r="AX26" s="39"/>
      <c r="AY26" s="39"/>
      <c r="AZ26" s="39"/>
      <c r="BA26" s="39"/>
    </row>
    <row r="27" spans="1:53" ht="51" x14ac:dyDescent="0.25">
      <c r="A27" s="46"/>
      <c r="B27" s="47"/>
      <c r="C27" s="46"/>
      <c r="D27" s="46"/>
      <c r="E27" s="48"/>
      <c r="F27" s="48"/>
      <c r="G27" s="48"/>
      <c r="H27" s="48"/>
      <c r="I27" s="32">
        <v>300</v>
      </c>
      <c r="J27" s="66" t="s">
        <v>186</v>
      </c>
      <c r="K27" s="32"/>
      <c r="L27" s="32"/>
      <c r="M27" s="32"/>
      <c r="N27" s="32"/>
      <c r="O27" s="77">
        <f t="shared" si="2"/>
        <v>0</v>
      </c>
      <c r="P27" s="75">
        <f t="shared" si="1"/>
        <v>0</v>
      </c>
      <c r="Q27" s="36">
        <v>45292</v>
      </c>
      <c r="R27" s="36">
        <v>45657</v>
      </c>
      <c r="S27" s="37" t="s">
        <v>184</v>
      </c>
      <c r="T27" s="37" t="s">
        <v>185</v>
      </c>
      <c r="U27" s="38" t="s">
        <v>153</v>
      </c>
      <c r="V27" s="37" t="s">
        <v>56</v>
      </c>
      <c r="W27" s="39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 t="s">
        <v>132</v>
      </c>
      <c r="AJ27" s="41"/>
      <c r="AK27" s="42" t="s">
        <v>179</v>
      </c>
      <c r="AL27" s="42"/>
      <c r="AM27" s="49"/>
      <c r="AN27" s="45" t="s">
        <v>58</v>
      </c>
      <c r="AO27" s="45" t="s">
        <v>58</v>
      </c>
      <c r="AP27" s="45" t="s">
        <v>58</v>
      </c>
      <c r="AQ27" s="45" t="s">
        <v>58</v>
      </c>
      <c r="AR27" s="45" t="s">
        <v>58</v>
      </c>
      <c r="AS27" s="40"/>
      <c r="AT27" s="39"/>
      <c r="AU27" s="39"/>
      <c r="AV27" s="39"/>
      <c r="AW27" s="39"/>
      <c r="AX27" s="39"/>
      <c r="AY27" s="39"/>
      <c r="AZ27" s="39"/>
      <c r="BA27" s="39"/>
    </row>
    <row r="28" spans="1:53" ht="38.25" x14ac:dyDescent="0.25">
      <c r="A28" s="56">
        <v>4</v>
      </c>
      <c r="B28" s="28" t="s">
        <v>51</v>
      </c>
      <c r="C28" s="27" t="s">
        <v>52</v>
      </c>
      <c r="D28" s="56" t="s">
        <v>69</v>
      </c>
      <c r="E28" s="29" t="s">
        <v>54</v>
      </c>
      <c r="F28" s="29" t="s">
        <v>70</v>
      </c>
      <c r="G28" s="29" t="s">
        <v>135</v>
      </c>
      <c r="H28" s="29" t="s">
        <v>136</v>
      </c>
      <c r="I28" s="78" t="s">
        <v>187</v>
      </c>
      <c r="J28" s="79" t="s">
        <v>188</v>
      </c>
      <c r="K28" s="78"/>
      <c r="L28" s="78"/>
      <c r="M28" s="78"/>
      <c r="N28" s="78"/>
      <c r="O28" s="80">
        <f t="shared" si="2"/>
        <v>0</v>
      </c>
      <c r="P28" s="35" t="str">
        <f t="shared" si="1"/>
        <v xml:space="preserve"> </v>
      </c>
      <c r="Q28" s="36">
        <v>45292</v>
      </c>
      <c r="R28" s="36">
        <v>45657</v>
      </c>
      <c r="S28" s="37" t="s">
        <v>201</v>
      </c>
      <c r="T28" s="37" t="s">
        <v>202</v>
      </c>
      <c r="U28" s="38" t="s">
        <v>153</v>
      </c>
      <c r="V28" s="37" t="s">
        <v>56</v>
      </c>
      <c r="W28" s="39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66" t="s">
        <v>58</v>
      </c>
      <c r="AJ28" s="41"/>
      <c r="AK28" s="42" t="s">
        <v>152</v>
      </c>
      <c r="AL28" s="42"/>
      <c r="AM28" s="65" t="e">
        <f>SUM(#REF!)</f>
        <v>#REF!</v>
      </c>
      <c r="AN28" s="45" t="s">
        <v>58</v>
      </c>
      <c r="AO28" s="45" t="s">
        <v>58</v>
      </c>
      <c r="AP28" s="45" t="s">
        <v>58</v>
      </c>
      <c r="AQ28" s="45" t="s">
        <v>58</v>
      </c>
      <c r="AR28" s="45" t="s">
        <v>58</v>
      </c>
      <c r="AS28" s="39"/>
      <c r="AT28" s="39"/>
      <c r="AU28" s="39"/>
      <c r="AV28" s="39"/>
      <c r="AW28" s="39"/>
      <c r="AX28" s="39"/>
      <c r="AY28" s="39"/>
      <c r="AZ28" s="39"/>
      <c r="BA28" s="39"/>
    </row>
    <row r="29" spans="1:53" ht="25.5" x14ac:dyDescent="0.25">
      <c r="A29" s="56"/>
      <c r="B29" s="47"/>
      <c r="C29" s="46"/>
      <c r="D29" s="56"/>
      <c r="E29" s="48"/>
      <c r="F29" s="48"/>
      <c r="G29" s="48"/>
      <c r="H29" s="48"/>
      <c r="I29" s="78" t="s">
        <v>189</v>
      </c>
      <c r="J29" s="79" t="s">
        <v>190</v>
      </c>
      <c r="K29" s="78"/>
      <c r="L29" s="78"/>
      <c r="M29" s="78"/>
      <c r="N29" s="78"/>
      <c r="O29" s="80">
        <f t="shared" si="2"/>
        <v>0</v>
      </c>
      <c r="P29" s="35" t="str">
        <f t="shared" si="1"/>
        <v xml:space="preserve"> </v>
      </c>
      <c r="Q29" s="36">
        <v>45292</v>
      </c>
      <c r="R29" s="36">
        <v>45657</v>
      </c>
      <c r="S29" s="37" t="s">
        <v>203</v>
      </c>
      <c r="T29" s="37" t="s">
        <v>204</v>
      </c>
      <c r="U29" s="38" t="s">
        <v>153</v>
      </c>
      <c r="V29" s="37" t="s">
        <v>56</v>
      </c>
      <c r="W29" s="39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66" t="s">
        <v>58</v>
      </c>
      <c r="AJ29" s="41"/>
      <c r="AK29" s="42" t="s">
        <v>152</v>
      </c>
      <c r="AL29" s="42"/>
      <c r="AM29" s="65"/>
      <c r="AN29" s="45" t="s">
        <v>58</v>
      </c>
      <c r="AO29" s="45" t="s">
        <v>58</v>
      </c>
      <c r="AP29" s="45" t="s">
        <v>58</v>
      </c>
      <c r="AQ29" s="45" t="s">
        <v>58</v>
      </c>
      <c r="AR29" s="45" t="s">
        <v>58</v>
      </c>
      <c r="AS29" s="39"/>
      <c r="AT29" s="39"/>
      <c r="AU29" s="39"/>
      <c r="AV29" s="39"/>
      <c r="AW29" s="39"/>
      <c r="AX29" s="39"/>
      <c r="AY29" s="39"/>
      <c r="AZ29" s="39"/>
      <c r="BA29" s="39"/>
    </row>
    <row r="30" spans="1:53" ht="25.5" x14ac:dyDescent="0.25">
      <c r="A30" s="56"/>
      <c r="B30" s="47"/>
      <c r="C30" s="46"/>
      <c r="D30" s="56"/>
      <c r="E30" s="48"/>
      <c r="F30" s="48"/>
      <c r="G30" s="48"/>
      <c r="H30" s="48"/>
      <c r="I30" s="78" t="s">
        <v>191</v>
      </c>
      <c r="J30" s="79" t="s">
        <v>192</v>
      </c>
      <c r="K30" s="78"/>
      <c r="L30" s="78"/>
      <c r="M30" s="78"/>
      <c r="N30" s="78"/>
      <c r="O30" s="80">
        <f t="shared" si="2"/>
        <v>0</v>
      </c>
      <c r="P30" s="35" t="str">
        <f t="shared" si="1"/>
        <v xml:space="preserve"> </v>
      </c>
      <c r="Q30" s="36">
        <v>45292</v>
      </c>
      <c r="R30" s="36">
        <v>45657</v>
      </c>
      <c r="S30" s="37" t="s">
        <v>173</v>
      </c>
      <c r="T30" s="37" t="s">
        <v>205</v>
      </c>
      <c r="U30" s="38" t="s">
        <v>153</v>
      </c>
      <c r="V30" s="37" t="s">
        <v>56</v>
      </c>
      <c r="W30" s="39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66" t="s">
        <v>58</v>
      </c>
      <c r="AJ30" s="41"/>
      <c r="AK30" s="42" t="s">
        <v>152</v>
      </c>
      <c r="AL30" s="42"/>
      <c r="AM30" s="65"/>
      <c r="AN30" s="45" t="s">
        <v>58</v>
      </c>
      <c r="AO30" s="45" t="s">
        <v>58</v>
      </c>
      <c r="AP30" s="45" t="s">
        <v>58</v>
      </c>
      <c r="AQ30" s="45" t="s">
        <v>58</v>
      </c>
      <c r="AR30" s="45" t="s">
        <v>58</v>
      </c>
      <c r="AS30" s="39"/>
      <c r="AT30" s="39"/>
      <c r="AU30" s="39"/>
      <c r="AV30" s="39"/>
      <c r="AW30" s="39"/>
      <c r="AX30" s="39"/>
      <c r="AY30" s="39"/>
      <c r="AZ30" s="39"/>
      <c r="BA30" s="39"/>
    </row>
    <row r="31" spans="1:53" ht="25.5" x14ac:dyDescent="0.25">
      <c r="A31" s="56"/>
      <c r="B31" s="47"/>
      <c r="C31" s="46"/>
      <c r="D31" s="56"/>
      <c r="E31" s="48"/>
      <c r="F31" s="48"/>
      <c r="G31" s="48"/>
      <c r="H31" s="48"/>
      <c r="I31" s="78" t="s">
        <v>193</v>
      </c>
      <c r="J31" s="79" t="s">
        <v>194</v>
      </c>
      <c r="K31" s="78"/>
      <c r="L31" s="78"/>
      <c r="M31" s="78"/>
      <c r="N31" s="78"/>
      <c r="O31" s="80">
        <f t="shared" si="2"/>
        <v>0</v>
      </c>
      <c r="P31" s="35" t="str">
        <f t="shared" si="1"/>
        <v xml:space="preserve"> </v>
      </c>
      <c r="Q31" s="36">
        <v>45292</v>
      </c>
      <c r="R31" s="36">
        <v>45657</v>
      </c>
      <c r="S31" s="37" t="s">
        <v>71</v>
      </c>
      <c r="T31" s="37" t="s">
        <v>206</v>
      </c>
      <c r="U31" s="38" t="s">
        <v>153</v>
      </c>
      <c r="V31" s="37" t="s">
        <v>56</v>
      </c>
      <c r="W31" s="39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66" t="s">
        <v>58</v>
      </c>
      <c r="AJ31" s="41"/>
      <c r="AK31" s="42" t="s">
        <v>151</v>
      </c>
      <c r="AL31" s="42"/>
      <c r="AM31" s="65"/>
      <c r="AN31" s="45" t="s">
        <v>58</v>
      </c>
      <c r="AO31" s="45" t="s">
        <v>58</v>
      </c>
      <c r="AP31" s="45" t="s">
        <v>58</v>
      </c>
      <c r="AQ31" s="45" t="s">
        <v>58</v>
      </c>
      <c r="AR31" s="45" t="s">
        <v>58</v>
      </c>
      <c r="AS31" s="39"/>
      <c r="AT31" s="39"/>
      <c r="AU31" s="39"/>
      <c r="AV31" s="39"/>
      <c r="AW31" s="39"/>
      <c r="AX31" s="39"/>
      <c r="AY31" s="39"/>
      <c r="AZ31" s="39"/>
      <c r="BA31" s="39"/>
    </row>
    <row r="32" spans="1:53" ht="25.5" x14ac:dyDescent="0.25">
      <c r="A32" s="56"/>
      <c r="B32" s="47"/>
      <c r="C32" s="46"/>
      <c r="D32" s="56"/>
      <c r="E32" s="48"/>
      <c r="F32" s="48"/>
      <c r="G32" s="48"/>
      <c r="H32" s="48"/>
      <c r="I32" s="78" t="s">
        <v>195</v>
      </c>
      <c r="J32" s="79" t="s">
        <v>196</v>
      </c>
      <c r="K32" s="78"/>
      <c r="L32" s="78"/>
      <c r="M32" s="78"/>
      <c r="N32" s="78"/>
      <c r="O32" s="80">
        <f t="shared" si="2"/>
        <v>0</v>
      </c>
      <c r="P32" s="35" t="str">
        <f t="shared" si="1"/>
        <v xml:space="preserve"> </v>
      </c>
      <c r="Q32" s="36">
        <v>45292</v>
      </c>
      <c r="R32" s="36">
        <v>45657</v>
      </c>
      <c r="S32" s="37" t="s">
        <v>207</v>
      </c>
      <c r="T32" s="37" t="s">
        <v>208</v>
      </c>
      <c r="U32" s="38" t="s">
        <v>153</v>
      </c>
      <c r="V32" s="37" t="s">
        <v>56</v>
      </c>
      <c r="W32" s="39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66" t="s">
        <v>58</v>
      </c>
      <c r="AJ32" s="41"/>
      <c r="AK32" s="42" t="s">
        <v>151</v>
      </c>
      <c r="AL32" s="42"/>
      <c r="AM32" s="65"/>
      <c r="AN32" s="45" t="s">
        <v>58</v>
      </c>
      <c r="AO32" s="45" t="s">
        <v>58</v>
      </c>
      <c r="AP32" s="45" t="s">
        <v>58</v>
      </c>
      <c r="AQ32" s="45" t="s">
        <v>58</v>
      </c>
      <c r="AR32" s="45" t="s">
        <v>58</v>
      </c>
      <c r="AS32" s="39"/>
      <c r="AT32" s="39"/>
      <c r="AU32" s="39"/>
      <c r="AV32" s="39"/>
      <c r="AW32" s="39"/>
      <c r="AX32" s="39"/>
      <c r="AY32" s="39"/>
      <c r="AZ32" s="39"/>
      <c r="BA32" s="39"/>
    </row>
    <row r="33" spans="1:53" ht="51" x14ac:dyDescent="0.25">
      <c r="A33" s="56"/>
      <c r="B33" s="47"/>
      <c r="C33" s="46"/>
      <c r="D33" s="56"/>
      <c r="E33" s="48"/>
      <c r="F33" s="48"/>
      <c r="G33" s="48"/>
      <c r="H33" s="48"/>
      <c r="I33" s="78" t="s">
        <v>197</v>
      </c>
      <c r="J33" s="79" t="s">
        <v>198</v>
      </c>
      <c r="K33" s="78"/>
      <c r="L33" s="78"/>
      <c r="M33" s="78"/>
      <c r="N33" s="78"/>
      <c r="O33" s="80">
        <f t="shared" si="2"/>
        <v>0</v>
      </c>
      <c r="P33" s="35" t="str">
        <f t="shared" si="1"/>
        <v xml:space="preserve"> </v>
      </c>
      <c r="Q33" s="36">
        <v>45292</v>
      </c>
      <c r="R33" s="36">
        <v>45657</v>
      </c>
      <c r="S33" s="37" t="s">
        <v>209</v>
      </c>
      <c r="T33" s="37" t="s">
        <v>210</v>
      </c>
      <c r="U33" s="38" t="s">
        <v>153</v>
      </c>
      <c r="V33" s="37" t="s">
        <v>56</v>
      </c>
      <c r="W33" s="39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66" t="s">
        <v>132</v>
      </c>
      <c r="AJ33" s="41"/>
      <c r="AK33" s="42" t="s">
        <v>152</v>
      </c>
      <c r="AL33" s="42"/>
      <c r="AM33" s="65"/>
      <c r="AN33" s="45" t="s">
        <v>58</v>
      </c>
      <c r="AO33" s="45" t="s">
        <v>58</v>
      </c>
      <c r="AP33" s="45" t="s">
        <v>58</v>
      </c>
      <c r="AQ33" s="45" t="s">
        <v>58</v>
      </c>
      <c r="AR33" s="45" t="s">
        <v>58</v>
      </c>
      <c r="AS33" s="39"/>
      <c r="AT33" s="39"/>
      <c r="AU33" s="39"/>
      <c r="AV33" s="39"/>
      <c r="AW33" s="39"/>
      <c r="AX33" s="39"/>
      <c r="AY33" s="39"/>
      <c r="AZ33" s="39"/>
      <c r="BA33" s="39"/>
    </row>
    <row r="34" spans="1:53" ht="25.5" x14ac:dyDescent="0.25">
      <c r="A34" s="56"/>
      <c r="B34" s="47"/>
      <c r="C34" s="46"/>
      <c r="D34" s="56"/>
      <c r="E34" s="48"/>
      <c r="F34" s="48"/>
      <c r="G34" s="48"/>
      <c r="H34" s="48"/>
      <c r="I34" s="78">
        <v>1</v>
      </c>
      <c r="J34" s="79" t="s">
        <v>199</v>
      </c>
      <c r="K34" s="78"/>
      <c r="L34" s="78"/>
      <c r="M34" s="78"/>
      <c r="N34" s="78"/>
      <c r="O34" s="80">
        <f t="shared" si="2"/>
        <v>0</v>
      </c>
      <c r="P34" s="35">
        <f t="shared" si="1"/>
        <v>0</v>
      </c>
      <c r="Q34" s="36">
        <v>45292</v>
      </c>
      <c r="R34" s="36">
        <v>45657</v>
      </c>
      <c r="S34" s="37" t="s">
        <v>211</v>
      </c>
      <c r="T34" s="37" t="s">
        <v>212</v>
      </c>
      <c r="U34" s="38" t="s">
        <v>153</v>
      </c>
      <c r="V34" s="37" t="s">
        <v>56</v>
      </c>
      <c r="W34" s="39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66" t="s">
        <v>132</v>
      </c>
      <c r="AJ34" s="41"/>
      <c r="AK34" s="42" t="s">
        <v>151</v>
      </c>
      <c r="AL34" s="42"/>
      <c r="AM34" s="65"/>
      <c r="AN34" s="45" t="s">
        <v>58</v>
      </c>
      <c r="AO34" s="45" t="s">
        <v>58</v>
      </c>
      <c r="AP34" s="45" t="s">
        <v>58</v>
      </c>
      <c r="AQ34" s="45" t="s">
        <v>58</v>
      </c>
      <c r="AR34" s="45" t="s">
        <v>58</v>
      </c>
      <c r="AS34" s="39"/>
      <c r="AT34" s="39"/>
      <c r="AU34" s="39"/>
      <c r="AV34" s="39"/>
      <c r="AW34" s="39"/>
      <c r="AX34" s="39"/>
      <c r="AY34" s="39"/>
      <c r="AZ34" s="39"/>
      <c r="BA34" s="39"/>
    </row>
    <row r="35" spans="1:53" ht="38.25" x14ac:dyDescent="0.25">
      <c r="A35" s="56"/>
      <c r="B35" s="47"/>
      <c r="C35" s="46"/>
      <c r="D35" s="56"/>
      <c r="E35" s="48"/>
      <c r="F35" s="48"/>
      <c r="G35" s="48"/>
      <c r="H35" s="48"/>
      <c r="I35" s="78">
        <v>2</v>
      </c>
      <c r="J35" s="79" t="s">
        <v>200</v>
      </c>
      <c r="K35" s="78"/>
      <c r="L35" s="78"/>
      <c r="M35" s="78"/>
      <c r="N35" s="78"/>
      <c r="O35" s="80">
        <f t="shared" si="2"/>
        <v>0</v>
      </c>
      <c r="P35" s="35">
        <f t="shared" si="1"/>
        <v>0</v>
      </c>
      <c r="Q35" s="36">
        <v>45292</v>
      </c>
      <c r="R35" s="36">
        <v>45657</v>
      </c>
      <c r="S35" s="37" t="s">
        <v>213</v>
      </c>
      <c r="T35" s="37" t="s">
        <v>214</v>
      </c>
      <c r="U35" s="38" t="s">
        <v>153</v>
      </c>
      <c r="V35" s="37" t="s">
        <v>56</v>
      </c>
      <c r="W35" s="39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66" t="s">
        <v>132</v>
      </c>
      <c r="AJ35" s="41"/>
      <c r="AK35" s="42" t="s">
        <v>151</v>
      </c>
      <c r="AL35" s="42"/>
      <c r="AM35" s="65"/>
      <c r="AN35" s="45" t="s">
        <v>58</v>
      </c>
      <c r="AO35" s="45" t="s">
        <v>58</v>
      </c>
      <c r="AP35" s="45" t="s">
        <v>58</v>
      </c>
      <c r="AQ35" s="45" t="s">
        <v>58</v>
      </c>
      <c r="AR35" s="45" t="s">
        <v>58</v>
      </c>
      <c r="AS35" s="39"/>
      <c r="AT35" s="39"/>
      <c r="AU35" s="39"/>
      <c r="AV35" s="39"/>
      <c r="AW35" s="39"/>
      <c r="AX35" s="39"/>
      <c r="AY35" s="39"/>
      <c r="AZ35" s="39"/>
      <c r="BA35" s="39"/>
    </row>
    <row r="36" spans="1:53" ht="38.25" x14ac:dyDescent="0.25">
      <c r="A36" s="56">
        <v>5</v>
      </c>
      <c r="B36" s="28" t="s">
        <v>51</v>
      </c>
      <c r="C36" s="27" t="s">
        <v>52</v>
      </c>
      <c r="D36" s="56" t="s">
        <v>72</v>
      </c>
      <c r="E36" s="29" t="s">
        <v>54</v>
      </c>
      <c r="F36" s="29" t="s">
        <v>73</v>
      </c>
      <c r="G36" s="29" t="s">
        <v>135</v>
      </c>
      <c r="H36" s="29" t="s">
        <v>136</v>
      </c>
      <c r="I36" s="81">
        <v>1</v>
      </c>
      <c r="J36" s="82" t="s">
        <v>215</v>
      </c>
      <c r="K36" s="33"/>
      <c r="L36" s="33"/>
      <c r="M36" s="33"/>
      <c r="N36" s="33"/>
      <c r="O36" s="34">
        <f t="shared" si="2"/>
        <v>0</v>
      </c>
      <c r="P36" s="35" t="str">
        <f>IFERROR(O36/#REF!," ")</f>
        <v xml:space="preserve"> </v>
      </c>
      <c r="Q36" s="36">
        <v>45292</v>
      </c>
      <c r="R36" s="36">
        <v>45657</v>
      </c>
      <c r="S36" s="55" t="s">
        <v>219</v>
      </c>
      <c r="T36" s="55" t="s">
        <v>220</v>
      </c>
      <c r="U36" s="38" t="s">
        <v>153</v>
      </c>
      <c r="V36" s="37" t="s">
        <v>56</v>
      </c>
      <c r="W36" s="39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 t="s">
        <v>132</v>
      </c>
      <c r="AJ36" s="40"/>
      <c r="AK36" s="63" t="s">
        <v>179</v>
      </c>
      <c r="AL36" s="40"/>
      <c r="AM36" s="65" t="e">
        <f>SUM(#REF!)</f>
        <v>#REF!</v>
      </c>
      <c r="AN36" s="45" t="s">
        <v>58</v>
      </c>
      <c r="AO36" s="45" t="s">
        <v>58</v>
      </c>
      <c r="AP36" s="45" t="s">
        <v>58</v>
      </c>
      <c r="AQ36" s="45" t="s">
        <v>58</v>
      </c>
      <c r="AR36" s="45" t="s">
        <v>58</v>
      </c>
      <c r="AS36" s="39"/>
      <c r="AT36" s="39"/>
      <c r="AU36" s="39"/>
      <c r="AV36" s="39"/>
      <c r="AW36" s="39"/>
      <c r="AX36" s="39"/>
      <c r="AY36" s="39"/>
      <c r="AZ36" s="39"/>
      <c r="BA36" s="39"/>
    </row>
    <row r="37" spans="1:53" ht="38.25" x14ac:dyDescent="0.25">
      <c r="A37" s="56"/>
      <c r="B37" s="47"/>
      <c r="C37" s="46"/>
      <c r="D37" s="56"/>
      <c r="E37" s="48"/>
      <c r="F37" s="48"/>
      <c r="G37" s="48"/>
      <c r="H37" s="48"/>
      <c r="I37" s="81">
        <v>16</v>
      </c>
      <c r="J37" s="82" t="s">
        <v>216</v>
      </c>
      <c r="K37" s="83"/>
      <c r="L37" s="83"/>
      <c r="M37" s="83"/>
      <c r="N37" s="83"/>
      <c r="O37" s="76">
        <f t="shared" si="2"/>
        <v>0</v>
      </c>
      <c r="P37" s="35" t="str">
        <f>IFERROR(O37/#REF!," ")</f>
        <v xml:space="preserve"> </v>
      </c>
      <c r="Q37" s="36">
        <v>45292</v>
      </c>
      <c r="R37" s="36">
        <v>45657</v>
      </c>
      <c r="S37" s="55" t="s">
        <v>221</v>
      </c>
      <c r="T37" s="55" t="s">
        <v>222</v>
      </c>
      <c r="U37" s="38" t="s">
        <v>153</v>
      </c>
      <c r="V37" s="37" t="s">
        <v>56</v>
      </c>
      <c r="W37" s="39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 t="s">
        <v>58</v>
      </c>
      <c r="AJ37" s="40"/>
      <c r="AK37" s="63" t="s">
        <v>176</v>
      </c>
      <c r="AL37" s="40"/>
      <c r="AM37" s="65"/>
      <c r="AN37" s="45" t="s">
        <v>58</v>
      </c>
      <c r="AO37" s="45" t="s">
        <v>58</v>
      </c>
      <c r="AP37" s="45" t="s">
        <v>58</v>
      </c>
      <c r="AQ37" s="45" t="s">
        <v>58</v>
      </c>
      <c r="AR37" s="45" t="s">
        <v>58</v>
      </c>
      <c r="AS37" s="39"/>
      <c r="AT37" s="39"/>
      <c r="AU37" s="39"/>
      <c r="AV37" s="39"/>
      <c r="AW37" s="39"/>
      <c r="AX37" s="39"/>
      <c r="AY37" s="39"/>
      <c r="AZ37" s="39"/>
      <c r="BA37" s="39"/>
    </row>
    <row r="38" spans="1:53" ht="38.25" x14ac:dyDescent="0.25">
      <c r="A38" s="56"/>
      <c r="B38" s="47"/>
      <c r="C38" s="46"/>
      <c r="D38" s="56"/>
      <c r="E38" s="48"/>
      <c r="F38" s="48"/>
      <c r="G38" s="48"/>
      <c r="H38" s="48"/>
      <c r="I38" s="81">
        <v>500</v>
      </c>
      <c r="J38" s="82" t="s">
        <v>217</v>
      </c>
      <c r="K38" s="33"/>
      <c r="L38" s="33"/>
      <c r="M38" s="33"/>
      <c r="N38" s="33"/>
      <c r="O38" s="34">
        <f t="shared" si="2"/>
        <v>0</v>
      </c>
      <c r="P38" s="35">
        <f t="shared" si="1"/>
        <v>0</v>
      </c>
      <c r="Q38" s="36">
        <v>45292</v>
      </c>
      <c r="R38" s="36">
        <v>45657</v>
      </c>
      <c r="S38" s="55" t="s">
        <v>223</v>
      </c>
      <c r="T38" s="55" t="s">
        <v>224</v>
      </c>
      <c r="U38" s="38" t="s">
        <v>153</v>
      </c>
      <c r="V38" s="37" t="s">
        <v>56</v>
      </c>
      <c r="W38" s="39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 t="s">
        <v>132</v>
      </c>
      <c r="AJ38" s="40"/>
      <c r="AK38" s="63" t="s">
        <v>176</v>
      </c>
      <c r="AL38" s="40"/>
      <c r="AM38" s="65"/>
      <c r="AN38" s="45" t="s">
        <v>58</v>
      </c>
      <c r="AO38" s="45" t="s">
        <v>58</v>
      </c>
      <c r="AP38" s="45" t="s">
        <v>58</v>
      </c>
      <c r="AQ38" s="45" t="s">
        <v>58</v>
      </c>
      <c r="AR38" s="45" t="s">
        <v>58</v>
      </c>
      <c r="AS38" s="39"/>
      <c r="AT38" s="39"/>
      <c r="AU38" s="39"/>
      <c r="AV38" s="39"/>
      <c r="AW38" s="39"/>
      <c r="AX38" s="39"/>
      <c r="AY38" s="39"/>
      <c r="AZ38" s="39"/>
      <c r="BA38" s="39"/>
    </row>
    <row r="39" spans="1:53" ht="38.25" x14ac:dyDescent="0.25">
      <c r="A39" s="56"/>
      <c r="B39" s="47"/>
      <c r="C39" s="46"/>
      <c r="D39" s="56"/>
      <c r="E39" s="48"/>
      <c r="F39" s="48"/>
      <c r="G39" s="48"/>
      <c r="H39" s="48"/>
      <c r="I39" s="84">
        <v>20</v>
      </c>
      <c r="J39" s="82" t="s">
        <v>218</v>
      </c>
      <c r="K39" s="33"/>
      <c r="L39" s="33"/>
      <c r="M39" s="33"/>
      <c r="N39" s="33"/>
      <c r="O39" s="34">
        <f t="shared" si="2"/>
        <v>0</v>
      </c>
      <c r="P39" s="35">
        <f t="shared" si="1"/>
        <v>0</v>
      </c>
      <c r="Q39" s="36">
        <v>45292</v>
      </c>
      <c r="R39" s="36">
        <v>45657</v>
      </c>
      <c r="S39" s="55" t="s">
        <v>225</v>
      </c>
      <c r="T39" s="55" t="s">
        <v>226</v>
      </c>
      <c r="U39" s="38" t="s">
        <v>153</v>
      </c>
      <c r="V39" s="37" t="s">
        <v>56</v>
      </c>
      <c r="W39" s="39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 t="s">
        <v>58</v>
      </c>
      <c r="AJ39" s="40"/>
      <c r="AK39" s="63" t="s">
        <v>176</v>
      </c>
      <c r="AL39" s="40"/>
      <c r="AM39" s="65"/>
      <c r="AN39" s="45" t="s">
        <v>58</v>
      </c>
      <c r="AO39" s="45" t="s">
        <v>58</v>
      </c>
      <c r="AP39" s="45" t="s">
        <v>58</v>
      </c>
      <c r="AQ39" s="45" t="s">
        <v>58</v>
      </c>
      <c r="AR39" s="45" t="s">
        <v>58</v>
      </c>
      <c r="AS39" s="39"/>
      <c r="AT39" s="39"/>
      <c r="AU39" s="39"/>
      <c r="AV39" s="39"/>
      <c r="AW39" s="39"/>
      <c r="AX39" s="39"/>
      <c r="AY39" s="39"/>
      <c r="AZ39" s="39"/>
      <c r="BA39" s="39"/>
    </row>
    <row r="40" spans="1:53" ht="51" x14ac:dyDescent="0.25">
      <c r="A40" s="56">
        <v>6</v>
      </c>
      <c r="B40" s="28" t="s">
        <v>51</v>
      </c>
      <c r="C40" s="27" t="s">
        <v>52</v>
      </c>
      <c r="D40" s="56" t="s">
        <v>74</v>
      </c>
      <c r="E40" s="29" t="s">
        <v>54</v>
      </c>
      <c r="F40" s="29" t="s">
        <v>75</v>
      </c>
      <c r="G40" s="29" t="s">
        <v>135</v>
      </c>
      <c r="H40" s="58" t="s">
        <v>136</v>
      </c>
      <c r="I40" s="85">
        <v>1</v>
      </c>
      <c r="J40" s="53" t="s">
        <v>227</v>
      </c>
      <c r="K40" s="83"/>
      <c r="L40" s="83"/>
      <c r="M40" s="83"/>
      <c r="N40" s="83"/>
      <c r="O40" s="76">
        <f t="shared" si="2"/>
        <v>0</v>
      </c>
      <c r="P40" s="35">
        <f>IFERROR(O40/I40," ")</f>
        <v>0</v>
      </c>
      <c r="Q40" s="36">
        <v>45292</v>
      </c>
      <c r="R40" s="36">
        <v>45657</v>
      </c>
      <c r="S40" s="37" t="s">
        <v>230</v>
      </c>
      <c r="T40" s="37" t="s">
        <v>231</v>
      </c>
      <c r="U40" s="38" t="s">
        <v>153</v>
      </c>
      <c r="V40" s="37" t="s">
        <v>56</v>
      </c>
      <c r="W40" s="39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39" t="s">
        <v>132</v>
      </c>
      <c r="AJ40" s="39"/>
      <c r="AK40" s="42" t="s">
        <v>179</v>
      </c>
      <c r="AL40" s="42"/>
      <c r="AM40" s="65" t="e">
        <f>SUM(#REF!)</f>
        <v>#REF!</v>
      </c>
      <c r="AN40" s="45" t="s">
        <v>58</v>
      </c>
      <c r="AO40" s="45" t="s">
        <v>58</v>
      </c>
      <c r="AP40" s="45" t="s">
        <v>58</v>
      </c>
      <c r="AQ40" s="45" t="s">
        <v>58</v>
      </c>
      <c r="AR40" s="45" t="s">
        <v>58</v>
      </c>
      <c r="AS40" s="39"/>
      <c r="AT40" s="39"/>
      <c r="AU40" s="39"/>
      <c r="AV40" s="39"/>
      <c r="AW40" s="39"/>
      <c r="AX40" s="39"/>
      <c r="AY40" s="39"/>
      <c r="AZ40" s="39"/>
      <c r="BA40" s="39"/>
    </row>
    <row r="41" spans="1:53" ht="38.25" x14ac:dyDescent="0.25">
      <c r="A41" s="56"/>
      <c r="B41" s="47"/>
      <c r="C41" s="46"/>
      <c r="D41" s="56"/>
      <c r="E41" s="48"/>
      <c r="F41" s="48"/>
      <c r="G41" s="48"/>
      <c r="H41" s="58"/>
      <c r="I41" s="85">
        <v>4</v>
      </c>
      <c r="J41" s="53" t="s">
        <v>228</v>
      </c>
      <c r="K41" s="78"/>
      <c r="L41" s="78"/>
      <c r="M41" s="78"/>
      <c r="N41" s="78"/>
      <c r="O41" s="77">
        <f>SUM(K41:N41)</f>
        <v>0</v>
      </c>
      <c r="P41" s="35">
        <f>IFERROR(O41/I41," ")</f>
        <v>0</v>
      </c>
      <c r="Q41" s="36">
        <v>45292</v>
      </c>
      <c r="R41" s="36">
        <v>45657</v>
      </c>
      <c r="S41" s="37" t="s">
        <v>232</v>
      </c>
      <c r="T41" s="37" t="s">
        <v>233</v>
      </c>
      <c r="U41" s="38" t="s">
        <v>153</v>
      </c>
      <c r="V41" s="37" t="s">
        <v>56</v>
      </c>
      <c r="W41" s="39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39" t="s">
        <v>58</v>
      </c>
      <c r="AJ41" s="39"/>
      <c r="AK41" s="42" t="s">
        <v>175</v>
      </c>
      <c r="AL41" s="42"/>
      <c r="AM41" s="65"/>
      <c r="AN41" s="45" t="s">
        <v>58</v>
      </c>
      <c r="AO41" s="45" t="s">
        <v>58</v>
      </c>
      <c r="AP41" s="45" t="s">
        <v>58</v>
      </c>
      <c r="AQ41" s="45" t="s">
        <v>58</v>
      </c>
      <c r="AR41" s="45" t="s">
        <v>58</v>
      </c>
      <c r="AS41" s="39"/>
      <c r="AT41" s="39"/>
      <c r="AU41" s="39"/>
      <c r="AV41" s="39"/>
      <c r="AW41" s="39"/>
      <c r="AX41" s="39"/>
      <c r="AY41" s="39"/>
      <c r="AZ41" s="39"/>
      <c r="BA41" s="39"/>
    </row>
    <row r="42" spans="1:53" ht="51" x14ac:dyDescent="0.25">
      <c r="A42" s="56"/>
      <c r="B42" s="47"/>
      <c r="C42" s="46"/>
      <c r="D42" s="56"/>
      <c r="E42" s="48"/>
      <c r="F42" s="48"/>
      <c r="G42" s="48"/>
      <c r="H42" s="58"/>
      <c r="I42" s="85">
        <v>3</v>
      </c>
      <c r="J42" s="53" t="s">
        <v>229</v>
      </c>
      <c r="K42" s="78"/>
      <c r="L42" s="78"/>
      <c r="M42" s="78"/>
      <c r="N42" s="78"/>
      <c r="O42" s="77">
        <f>SUM(K42:N42)</f>
        <v>0</v>
      </c>
      <c r="P42" s="35">
        <f>IFERROR(O42/I42," ")</f>
        <v>0</v>
      </c>
      <c r="Q42" s="36">
        <v>45292</v>
      </c>
      <c r="R42" s="36">
        <v>45657</v>
      </c>
      <c r="S42" s="37" t="s">
        <v>234</v>
      </c>
      <c r="T42" s="37" t="s">
        <v>235</v>
      </c>
      <c r="U42" s="38" t="s">
        <v>153</v>
      </c>
      <c r="V42" s="37" t="s">
        <v>81</v>
      </c>
      <c r="W42" s="39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39" t="s">
        <v>132</v>
      </c>
      <c r="AJ42" s="39"/>
      <c r="AK42" s="42" t="s">
        <v>175</v>
      </c>
      <c r="AL42" s="42"/>
      <c r="AM42" s="65"/>
      <c r="AN42" s="45" t="s">
        <v>58</v>
      </c>
      <c r="AO42" s="45" t="s">
        <v>58</v>
      </c>
      <c r="AP42" s="45" t="s">
        <v>58</v>
      </c>
      <c r="AQ42" s="45" t="s">
        <v>58</v>
      </c>
      <c r="AR42" s="45" t="s">
        <v>58</v>
      </c>
      <c r="AS42" s="39"/>
      <c r="AT42" s="39"/>
      <c r="AU42" s="39"/>
      <c r="AV42" s="39"/>
      <c r="AW42" s="39"/>
      <c r="AX42" s="39"/>
      <c r="AY42" s="39"/>
      <c r="AZ42" s="39"/>
      <c r="BA42" s="39"/>
    </row>
    <row r="43" spans="1:53" ht="38.25" x14ac:dyDescent="0.25">
      <c r="A43" s="56">
        <v>7</v>
      </c>
      <c r="B43" s="28" t="s">
        <v>51</v>
      </c>
      <c r="C43" s="27" t="s">
        <v>76</v>
      </c>
      <c r="D43" s="56" t="s">
        <v>77</v>
      </c>
      <c r="E43" s="29" t="s">
        <v>78</v>
      </c>
      <c r="F43" s="29" t="s">
        <v>79</v>
      </c>
      <c r="G43" s="29" t="s">
        <v>135</v>
      </c>
      <c r="H43" s="29" t="s">
        <v>136</v>
      </c>
      <c r="I43" s="50">
        <v>15</v>
      </c>
      <c r="J43" s="51" t="s">
        <v>236</v>
      </c>
      <c r="K43" s="33"/>
      <c r="L43" s="33"/>
      <c r="M43" s="33"/>
      <c r="N43" s="33"/>
      <c r="O43" s="34">
        <f t="shared" si="2"/>
        <v>0</v>
      </c>
      <c r="P43" s="35">
        <f t="shared" si="1"/>
        <v>0</v>
      </c>
      <c r="Q43" s="36">
        <v>45292</v>
      </c>
      <c r="R43" s="36">
        <v>45657</v>
      </c>
      <c r="S43" s="62" t="s">
        <v>80</v>
      </c>
      <c r="T43" s="62" t="s">
        <v>240</v>
      </c>
      <c r="U43" s="38" t="s">
        <v>153</v>
      </c>
      <c r="V43" s="37" t="s">
        <v>81</v>
      </c>
      <c r="W43" s="39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39" t="s">
        <v>132</v>
      </c>
      <c r="AJ43" s="39"/>
      <c r="AK43" s="42" t="s">
        <v>260</v>
      </c>
      <c r="AL43" s="66"/>
      <c r="AM43" s="65" t="e">
        <f>SUM(#REF!)</f>
        <v>#REF!</v>
      </c>
      <c r="AN43" s="45" t="s">
        <v>58</v>
      </c>
      <c r="AO43" s="45" t="s">
        <v>58</v>
      </c>
      <c r="AP43" s="45" t="s">
        <v>58</v>
      </c>
      <c r="AQ43" s="45" t="s">
        <v>58</v>
      </c>
      <c r="AR43" s="45" t="s">
        <v>58</v>
      </c>
      <c r="AS43" s="39"/>
      <c r="AT43" s="39"/>
      <c r="AU43" s="39"/>
      <c r="AV43" s="39"/>
      <c r="AW43" s="39"/>
      <c r="AX43" s="39"/>
      <c r="AY43" s="39"/>
      <c r="AZ43" s="39"/>
      <c r="BA43" s="39"/>
    </row>
    <row r="44" spans="1:53" ht="51" x14ac:dyDescent="0.25">
      <c r="A44" s="56"/>
      <c r="B44" s="47"/>
      <c r="C44" s="46"/>
      <c r="D44" s="56"/>
      <c r="E44" s="48"/>
      <c r="F44" s="48"/>
      <c r="G44" s="48"/>
      <c r="H44" s="48"/>
      <c r="I44" s="50">
        <v>1</v>
      </c>
      <c r="J44" s="51" t="s">
        <v>237</v>
      </c>
      <c r="K44" s="33"/>
      <c r="L44" s="33"/>
      <c r="M44" s="33"/>
      <c r="N44" s="33"/>
      <c r="O44" s="34">
        <f t="shared" si="2"/>
        <v>0</v>
      </c>
      <c r="P44" s="35">
        <f t="shared" si="1"/>
        <v>0</v>
      </c>
      <c r="Q44" s="36">
        <v>45292</v>
      </c>
      <c r="R44" s="36">
        <v>45657</v>
      </c>
      <c r="S44" s="62" t="s">
        <v>241</v>
      </c>
      <c r="T44" s="62" t="s">
        <v>242</v>
      </c>
      <c r="U44" s="38" t="s">
        <v>153</v>
      </c>
      <c r="V44" s="37" t="s">
        <v>81</v>
      </c>
      <c r="W44" s="39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39" t="s">
        <v>132</v>
      </c>
      <c r="AJ44" s="39"/>
      <c r="AK44" s="42" t="s">
        <v>260</v>
      </c>
      <c r="AL44" s="66"/>
      <c r="AM44" s="65"/>
      <c r="AN44" s="45" t="s">
        <v>58</v>
      </c>
      <c r="AO44" s="45" t="s">
        <v>58</v>
      </c>
      <c r="AP44" s="45" t="s">
        <v>58</v>
      </c>
      <c r="AQ44" s="45" t="s">
        <v>58</v>
      </c>
      <c r="AR44" s="45" t="s">
        <v>58</v>
      </c>
      <c r="AS44" s="39" t="s">
        <v>58</v>
      </c>
      <c r="AT44" s="39" t="s">
        <v>58</v>
      </c>
      <c r="AU44" s="39" t="s">
        <v>58</v>
      </c>
      <c r="AV44" s="39" t="s">
        <v>132</v>
      </c>
      <c r="AW44" s="39" t="s">
        <v>132</v>
      </c>
      <c r="AX44" s="39" t="s">
        <v>132</v>
      </c>
      <c r="AY44" s="39" t="s">
        <v>132</v>
      </c>
      <c r="AZ44" s="39" t="s">
        <v>132</v>
      </c>
      <c r="BA44" s="39" t="s">
        <v>132</v>
      </c>
    </row>
    <row r="45" spans="1:53" ht="25.5" x14ac:dyDescent="0.25">
      <c r="A45" s="56"/>
      <c r="B45" s="47"/>
      <c r="C45" s="46"/>
      <c r="D45" s="56"/>
      <c r="E45" s="48"/>
      <c r="F45" s="48"/>
      <c r="G45" s="48"/>
      <c r="H45" s="48"/>
      <c r="I45" s="50">
        <v>6</v>
      </c>
      <c r="J45" s="51" t="s">
        <v>238</v>
      </c>
      <c r="K45" s="33"/>
      <c r="L45" s="33"/>
      <c r="M45" s="33"/>
      <c r="N45" s="33"/>
      <c r="O45" s="34">
        <f t="shared" si="2"/>
        <v>0</v>
      </c>
      <c r="P45" s="35">
        <f t="shared" si="1"/>
        <v>0</v>
      </c>
      <c r="Q45" s="36">
        <v>45292</v>
      </c>
      <c r="R45" s="36">
        <v>45657</v>
      </c>
      <c r="S45" s="62" t="s">
        <v>243</v>
      </c>
      <c r="T45" s="62" t="s">
        <v>244</v>
      </c>
      <c r="U45" s="38" t="s">
        <v>153</v>
      </c>
      <c r="V45" s="37" t="s">
        <v>81</v>
      </c>
      <c r="W45" s="39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39" t="s">
        <v>132</v>
      </c>
      <c r="AJ45" s="39"/>
      <c r="AK45" s="42" t="s">
        <v>260</v>
      </c>
      <c r="AL45" s="66"/>
      <c r="AM45" s="65"/>
      <c r="AN45" s="45" t="s">
        <v>58</v>
      </c>
      <c r="AO45" s="45" t="s">
        <v>58</v>
      </c>
      <c r="AP45" s="45" t="s">
        <v>58</v>
      </c>
      <c r="AQ45" s="45" t="s">
        <v>58</v>
      </c>
      <c r="AR45" s="45" t="s">
        <v>58</v>
      </c>
      <c r="AS45" s="39"/>
      <c r="AT45" s="39"/>
      <c r="AU45" s="39"/>
      <c r="AV45" s="39"/>
      <c r="AW45" s="39"/>
      <c r="AX45" s="39"/>
      <c r="AY45" s="39"/>
      <c r="AZ45" s="39"/>
      <c r="BA45" s="39"/>
    </row>
    <row r="46" spans="1:53" ht="25.5" x14ac:dyDescent="0.25">
      <c r="A46" s="56"/>
      <c r="B46" s="47"/>
      <c r="C46" s="46"/>
      <c r="D46" s="56"/>
      <c r="E46" s="48"/>
      <c r="F46" s="48"/>
      <c r="G46" s="48"/>
      <c r="H46" s="48"/>
      <c r="I46" s="50">
        <v>1</v>
      </c>
      <c r="J46" s="51" t="s">
        <v>239</v>
      </c>
      <c r="K46" s="33"/>
      <c r="L46" s="33"/>
      <c r="M46" s="33"/>
      <c r="N46" s="33"/>
      <c r="O46" s="34">
        <f t="shared" si="2"/>
        <v>0</v>
      </c>
      <c r="P46" s="35">
        <f t="shared" si="1"/>
        <v>0</v>
      </c>
      <c r="Q46" s="36">
        <v>45292</v>
      </c>
      <c r="R46" s="36">
        <v>45657</v>
      </c>
      <c r="S46" s="62" t="s">
        <v>245</v>
      </c>
      <c r="T46" s="62" t="s">
        <v>246</v>
      </c>
      <c r="U46" s="38" t="s">
        <v>153</v>
      </c>
      <c r="V46" s="37" t="s">
        <v>81</v>
      </c>
      <c r="W46" s="39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39" t="s">
        <v>132</v>
      </c>
      <c r="AJ46" s="39"/>
      <c r="AK46" s="42" t="s">
        <v>260</v>
      </c>
      <c r="AL46" s="66"/>
      <c r="AM46" s="65"/>
      <c r="AN46" s="45" t="s">
        <v>58</v>
      </c>
      <c r="AO46" s="45" t="s">
        <v>58</v>
      </c>
      <c r="AP46" s="45" t="s">
        <v>58</v>
      </c>
      <c r="AQ46" s="45" t="s">
        <v>58</v>
      </c>
      <c r="AR46" s="45" t="s">
        <v>58</v>
      </c>
      <c r="AS46" s="39"/>
      <c r="AT46" s="39"/>
      <c r="AU46" s="39"/>
      <c r="AV46" s="39"/>
      <c r="AW46" s="39"/>
      <c r="AX46" s="39"/>
      <c r="AY46" s="39"/>
      <c r="AZ46" s="39"/>
      <c r="BA46" s="39"/>
    </row>
    <row r="47" spans="1:53" x14ac:dyDescent="0.25">
      <c r="A47" s="56">
        <v>8</v>
      </c>
      <c r="B47" s="28" t="s">
        <v>51</v>
      </c>
      <c r="C47" s="27" t="s">
        <v>76</v>
      </c>
      <c r="D47" s="56" t="s">
        <v>82</v>
      </c>
      <c r="E47" s="86" t="s">
        <v>83</v>
      </c>
      <c r="F47" s="29" t="s">
        <v>84</v>
      </c>
      <c r="G47" s="29" t="s">
        <v>135</v>
      </c>
      <c r="H47" s="29" t="s">
        <v>136</v>
      </c>
      <c r="I47" s="83">
        <v>1</v>
      </c>
      <c r="J47" s="53" t="s">
        <v>247</v>
      </c>
      <c r="K47" s="87"/>
      <c r="L47" s="87"/>
      <c r="M47" s="87"/>
      <c r="N47" s="83"/>
      <c r="O47" s="76" t="e">
        <f>AVERAGE(K47:M47)</f>
        <v>#DIV/0!</v>
      </c>
      <c r="P47" s="35" t="str">
        <f t="shared" si="1"/>
        <v xml:space="preserve"> </v>
      </c>
      <c r="Q47" s="36">
        <v>45292</v>
      </c>
      <c r="R47" s="36">
        <v>45657</v>
      </c>
      <c r="S47" s="60" t="s">
        <v>251</v>
      </c>
      <c r="T47" s="60" t="s">
        <v>252</v>
      </c>
      <c r="U47" s="38" t="s">
        <v>153</v>
      </c>
      <c r="V47" s="37" t="s">
        <v>81</v>
      </c>
      <c r="W47" s="39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132</v>
      </c>
      <c r="AJ47" s="32"/>
      <c r="AK47" s="32" t="s">
        <v>176</v>
      </c>
      <c r="AL47" s="60"/>
      <c r="AM47" s="65" t="e">
        <f>SUM(#REF!)</f>
        <v>#REF!</v>
      </c>
      <c r="AN47" s="45" t="s">
        <v>58</v>
      </c>
      <c r="AO47" s="45" t="s">
        <v>58</v>
      </c>
      <c r="AP47" s="45" t="s">
        <v>58</v>
      </c>
      <c r="AQ47" s="45" t="s">
        <v>58</v>
      </c>
      <c r="AR47" s="45" t="s">
        <v>58</v>
      </c>
      <c r="AS47" s="40"/>
      <c r="AT47" s="39"/>
      <c r="AU47" s="39"/>
      <c r="AV47" s="39"/>
      <c r="AW47" s="39"/>
      <c r="AX47" s="39"/>
      <c r="AY47" s="39"/>
      <c r="AZ47" s="39"/>
      <c r="BA47" s="39"/>
    </row>
    <row r="48" spans="1:53" ht="51" x14ac:dyDescent="0.25">
      <c r="A48" s="56"/>
      <c r="B48" s="47"/>
      <c r="C48" s="46"/>
      <c r="D48" s="56"/>
      <c r="E48" s="88"/>
      <c r="F48" s="48"/>
      <c r="G48" s="48"/>
      <c r="H48" s="48"/>
      <c r="I48" s="83">
        <v>0.95</v>
      </c>
      <c r="J48" s="79" t="s">
        <v>248</v>
      </c>
      <c r="K48" s="32"/>
      <c r="L48" s="32"/>
      <c r="M48" s="32"/>
      <c r="N48" s="32"/>
      <c r="O48" s="77">
        <f t="shared" si="2"/>
        <v>0</v>
      </c>
      <c r="P48" s="35">
        <f t="shared" si="1"/>
        <v>0</v>
      </c>
      <c r="Q48" s="36">
        <v>45292</v>
      </c>
      <c r="R48" s="36">
        <v>45657</v>
      </c>
      <c r="S48" s="62" t="s">
        <v>87</v>
      </c>
      <c r="T48" s="62" t="s">
        <v>257</v>
      </c>
      <c r="U48" s="38" t="s">
        <v>258</v>
      </c>
      <c r="V48" s="37" t="s">
        <v>81</v>
      </c>
      <c r="W48" s="39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39" t="s">
        <v>58</v>
      </c>
      <c r="AJ48" s="39"/>
      <c r="AK48" s="42" t="s">
        <v>260</v>
      </c>
      <c r="AL48" s="66"/>
      <c r="AM48" s="65"/>
      <c r="AN48" s="45" t="s">
        <v>58</v>
      </c>
      <c r="AO48" s="45" t="s">
        <v>58</v>
      </c>
      <c r="AP48" s="45" t="s">
        <v>58</v>
      </c>
      <c r="AQ48" s="45" t="s">
        <v>58</v>
      </c>
      <c r="AR48" s="45" t="s">
        <v>58</v>
      </c>
      <c r="AS48" s="40"/>
      <c r="AT48" s="39"/>
      <c r="AU48" s="39"/>
      <c r="AV48" s="39"/>
      <c r="AW48" s="39"/>
      <c r="AX48" s="39"/>
      <c r="AY48" s="39"/>
      <c r="AZ48" s="39"/>
      <c r="BA48" s="39"/>
    </row>
    <row r="49" spans="1:53" ht="38.25" x14ac:dyDescent="0.25">
      <c r="A49" s="56"/>
      <c r="B49" s="47"/>
      <c r="C49" s="46"/>
      <c r="D49" s="56"/>
      <c r="E49" s="88"/>
      <c r="F49" s="48"/>
      <c r="G49" s="48"/>
      <c r="H49" s="48"/>
      <c r="I49" s="83">
        <v>0.15</v>
      </c>
      <c r="J49" s="53" t="s">
        <v>85</v>
      </c>
      <c r="K49" s="32"/>
      <c r="L49" s="32"/>
      <c r="M49" s="32"/>
      <c r="N49" s="32"/>
      <c r="O49" s="77">
        <f t="shared" si="2"/>
        <v>0</v>
      </c>
      <c r="P49" s="35">
        <f t="shared" si="1"/>
        <v>0</v>
      </c>
      <c r="Q49" s="36">
        <v>45292</v>
      </c>
      <c r="R49" s="36">
        <v>45657</v>
      </c>
      <c r="S49" s="62" t="s">
        <v>253</v>
      </c>
      <c r="T49" s="62" t="s">
        <v>86</v>
      </c>
      <c r="U49" s="38" t="s">
        <v>259</v>
      </c>
      <c r="V49" s="37" t="s">
        <v>81</v>
      </c>
      <c r="W49" s="39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9" t="s">
        <v>132</v>
      </c>
      <c r="AJ49" s="39"/>
      <c r="AK49" s="42" t="s">
        <v>260</v>
      </c>
      <c r="AL49" s="66"/>
      <c r="AM49" s="65"/>
      <c r="AN49" s="45" t="s">
        <v>58</v>
      </c>
      <c r="AO49" s="45" t="s">
        <v>58</v>
      </c>
      <c r="AP49" s="45" t="s">
        <v>58</v>
      </c>
      <c r="AQ49" s="45" t="s">
        <v>58</v>
      </c>
      <c r="AR49" s="45" t="s">
        <v>58</v>
      </c>
      <c r="AS49" s="40"/>
      <c r="AT49" s="39"/>
      <c r="AU49" s="39"/>
      <c r="AV49" s="39"/>
      <c r="AW49" s="39"/>
      <c r="AX49" s="39"/>
      <c r="AY49" s="39"/>
      <c r="AZ49" s="39"/>
      <c r="BA49" s="39"/>
    </row>
    <row r="50" spans="1:53" ht="25.5" x14ac:dyDescent="0.25">
      <c r="A50" s="56"/>
      <c r="B50" s="47"/>
      <c r="C50" s="46"/>
      <c r="D50" s="56"/>
      <c r="E50" s="88"/>
      <c r="F50" s="48"/>
      <c r="G50" s="48"/>
      <c r="H50" s="48"/>
      <c r="I50" s="89">
        <v>1</v>
      </c>
      <c r="J50" s="53" t="s">
        <v>249</v>
      </c>
      <c r="K50" s="32"/>
      <c r="L50" s="32"/>
      <c r="M50" s="32"/>
      <c r="N50" s="32"/>
      <c r="O50" s="77">
        <f>SUM(K50:N50)</f>
        <v>0</v>
      </c>
      <c r="P50" s="35">
        <f>IFERROR(O50/I50," ")</f>
        <v>0</v>
      </c>
      <c r="Q50" s="36">
        <v>45292</v>
      </c>
      <c r="R50" s="36">
        <v>45657</v>
      </c>
      <c r="S50" s="66" t="s">
        <v>254</v>
      </c>
      <c r="T50" s="66" t="s">
        <v>252</v>
      </c>
      <c r="U50" s="38" t="s">
        <v>153</v>
      </c>
      <c r="V50" s="37" t="s">
        <v>81</v>
      </c>
      <c r="W50" s="39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9" t="s">
        <v>132</v>
      </c>
      <c r="AJ50" s="39"/>
      <c r="AK50" s="42" t="s">
        <v>152</v>
      </c>
      <c r="AL50" s="66"/>
      <c r="AM50" s="65"/>
      <c r="AN50" s="45" t="s">
        <v>58</v>
      </c>
      <c r="AO50" s="45" t="s">
        <v>58</v>
      </c>
      <c r="AP50" s="45" t="s">
        <v>58</v>
      </c>
      <c r="AQ50" s="45" t="s">
        <v>58</v>
      </c>
      <c r="AR50" s="45" t="s">
        <v>58</v>
      </c>
      <c r="AS50" s="40"/>
      <c r="AT50" s="39"/>
      <c r="AU50" s="39"/>
      <c r="AV50" s="39"/>
      <c r="AW50" s="39"/>
      <c r="AX50" s="39"/>
      <c r="AY50" s="39"/>
      <c r="AZ50" s="39"/>
      <c r="BA50" s="39"/>
    </row>
    <row r="51" spans="1:53" ht="38.25" x14ac:dyDescent="0.25">
      <c r="A51" s="56"/>
      <c r="B51" s="47"/>
      <c r="C51" s="46"/>
      <c r="D51" s="56"/>
      <c r="E51" s="88"/>
      <c r="F51" s="48"/>
      <c r="G51" s="54"/>
      <c r="H51" s="54"/>
      <c r="I51" s="89">
        <v>12</v>
      </c>
      <c r="J51" s="53" t="s">
        <v>250</v>
      </c>
      <c r="K51" s="32"/>
      <c r="L51" s="32"/>
      <c r="M51" s="32"/>
      <c r="N51" s="32"/>
      <c r="O51" s="77">
        <f t="shared" si="2"/>
        <v>0</v>
      </c>
      <c r="P51" s="35">
        <f t="shared" si="1"/>
        <v>0</v>
      </c>
      <c r="Q51" s="36">
        <v>45292</v>
      </c>
      <c r="R51" s="36">
        <v>45657</v>
      </c>
      <c r="S51" s="66" t="s">
        <v>255</v>
      </c>
      <c r="T51" s="66" t="s">
        <v>256</v>
      </c>
      <c r="U51" s="38" t="s">
        <v>153</v>
      </c>
      <c r="V51" s="37" t="s">
        <v>81</v>
      </c>
      <c r="W51" s="39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39" t="s">
        <v>132</v>
      </c>
      <c r="AJ51" s="39"/>
      <c r="AK51" s="42" t="s">
        <v>152</v>
      </c>
      <c r="AL51" s="66"/>
      <c r="AM51" s="65"/>
      <c r="AN51" s="45" t="s">
        <v>58</v>
      </c>
      <c r="AO51" s="45" t="s">
        <v>58</v>
      </c>
      <c r="AP51" s="45" t="s">
        <v>58</v>
      </c>
      <c r="AQ51" s="45" t="s">
        <v>58</v>
      </c>
      <c r="AR51" s="45" t="s">
        <v>58</v>
      </c>
      <c r="AS51" s="40"/>
      <c r="AT51" s="39"/>
      <c r="AU51" s="39"/>
      <c r="AV51" s="39"/>
      <c r="AW51" s="39"/>
      <c r="AX51" s="39"/>
      <c r="AY51" s="39"/>
      <c r="AZ51" s="39"/>
      <c r="BA51" s="39"/>
    </row>
    <row r="52" spans="1:53" s="19" customFormat="1" ht="38.25" x14ac:dyDescent="0.25">
      <c r="A52" s="90">
        <v>9</v>
      </c>
      <c r="B52" s="91" t="s">
        <v>51</v>
      </c>
      <c r="C52" s="92" t="s">
        <v>76</v>
      </c>
      <c r="D52" s="90" t="s">
        <v>88</v>
      </c>
      <c r="E52" s="93" t="s">
        <v>89</v>
      </c>
      <c r="F52" s="93" t="s">
        <v>90</v>
      </c>
      <c r="G52" s="29" t="s">
        <v>135</v>
      </c>
      <c r="H52" s="29" t="s">
        <v>136</v>
      </c>
      <c r="I52" s="89">
        <v>1</v>
      </c>
      <c r="J52" s="53" t="s">
        <v>261</v>
      </c>
      <c r="K52" s="33"/>
      <c r="L52" s="33"/>
      <c r="M52" s="33"/>
      <c r="N52" s="33"/>
      <c r="O52" s="34">
        <f t="shared" si="2"/>
        <v>0</v>
      </c>
      <c r="P52" s="35">
        <f t="shared" si="1"/>
        <v>0</v>
      </c>
      <c r="Q52" s="36">
        <v>45292</v>
      </c>
      <c r="R52" s="36">
        <v>45657</v>
      </c>
      <c r="S52" s="66" t="s">
        <v>265</v>
      </c>
      <c r="T52" s="66" t="s">
        <v>266</v>
      </c>
      <c r="U52" s="38" t="s">
        <v>153</v>
      </c>
      <c r="V52" s="37" t="s">
        <v>81</v>
      </c>
      <c r="W52" s="39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39" t="s">
        <v>132</v>
      </c>
      <c r="AJ52" s="39"/>
      <c r="AK52" s="39" t="s">
        <v>260</v>
      </c>
      <c r="AL52" s="66"/>
      <c r="AM52" s="65" t="e">
        <f>SUM(#REF!)</f>
        <v>#REF!</v>
      </c>
      <c r="AN52" s="45" t="s">
        <v>58</v>
      </c>
      <c r="AO52" s="45" t="s">
        <v>58</v>
      </c>
      <c r="AP52" s="45" t="s">
        <v>58</v>
      </c>
      <c r="AQ52" s="45" t="s">
        <v>58</v>
      </c>
      <c r="AR52" s="45" t="s">
        <v>58</v>
      </c>
      <c r="AS52" s="39"/>
      <c r="AT52" s="39"/>
      <c r="AU52" s="39"/>
      <c r="AV52" s="39"/>
      <c r="AW52" s="39"/>
      <c r="AX52" s="39"/>
      <c r="AY52" s="39"/>
      <c r="AZ52" s="39"/>
      <c r="BA52" s="39"/>
    </row>
    <row r="53" spans="1:53" s="19" customFormat="1" ht="25.5" x14ac:dyDescent="0.25">
      <c r="A53" s="90"/>
      <c r="B53" s="94"/>
      <c r="C53" s="95"/>
      <c r="D53" s="90"/>
      <c r="E53" s="96"/>
      <c r="F53" s="96"/>
      <c r="G53" s="48"/>
      <c r="H53" s="48"/>
      <c r="I53" s="89">
        <v>1</v>
      </c>
      <c r="J53" s="53" t="s">
        <v>262</v>
      </c>
      <c r="K53" s="33"/>
      <c r="L53" s="33"/>
      <c r="M53" s="33"/>
      <c r="N53" s="33"/>
      <c r="O53" s="34">
        <f t="shared" si="2"/>
        <v>0</v>
      </c>
      <c r="P53" s="35">
        <f t="shared" si="1"/>
        <v>0</v>
      </c>
      <c r="Q53" s="36">
        <v>45292</v>
      </c>
      <c r="R53" s="36">
        <v>45657</v>
      </c>
      <c r="S53" s="66" t="s">
        <v>267</v>
      </c>
      <c r="T53" s="66" t="s">
        <v>268</v>
      </c>
      <c r="U53" s="38" t="s">
        <v>153</v>
      </c>
      <c r="V53" s="37" t="s">
        <v>81</v>
      </c>
      <c r="W53" s="39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39" t="s">
        <v>132</v>
      </c>
      <c r="AJ53" s="39"/>
      <c r="AK53" s="39" t="s">
        <v>260</v>
      </c>
      <c r="AL53" s="66"/>
      <c r="AM53" s="65"/>
      <c r="AN53" s="45" t="s">
        <v>58</v>
      </c>
      <c r="AO53" s="45" t="s">
        <v>58</v>
      </c>
      <c r="AP53" s="45" t="s">
        <v>58</v>
      </c>
      <c r="AQ53" s="45" t="s">
        <v>58</v>
      </c>
      <c r="AR53" s="45" t="s">
        <v>58</v>
      </c>
      <c r="AS53" s="39"/>
      <c r="AT53" s="39"/>
      <c r="AU53" s="39"/>
      <c r="AV53" s="39"/>
      <c r="AW53" s="39"/>
      <c r="AX53" s="39"/>
      <c r="AY53" s="39"/>
      <c r="AZ53" s="39"/>
      <c r="BA53" s="39"/>
    </row>
    <row r="54" spans="1:53" s="19" customFormat="1" ht="25.5" x14ac:dyDescent="0.25">
      <c r="A54" s="90"/>
      <c r="B54" s="94"/>
      <c r="C54" s="95"/>
      <c r="D54" s="90"/>
      <c r="E54" s="96"/>
      <c r="F54" s="96"/>
      <c r="G54" s="48"/>
      <c r="H54" s="48"/>
      <c r="I54" s="89">
        <v>1</v>
      </c>
      <c r="J54" s="53" t="s">
        <v>263</v>
      </c>
      <c r="K54" s="33"/>
      <c r="L54" s="33"/>
      <c r="M54" s="33"/>
      <c r="N54" s="33"/>
      <c r="O54" s="34">
        <f t="shared" si="2"/>
        <v>0</v>
      </c>
      <c r="P54" s="35">
        <f t="shared" si="1"/>
        <v>0</v>
      </c>
      <c r="Q54" s="36">
        <v>45292</v>
      </c>
      <c r="R54" s="36">
        <v>45657</v>
      </c>
      <c r="S54" s="66" t="s">
        <v>265</v>
      </c>
      <c r="T54" s="66" t="s">
        <v>266</v>
      </c>
      <c r="U54" s="38" t="s">
        <v>153</v>
      </c>
      <c r="V54" s="37" t="s">
        <v>81</v>
      </c>
      <c r="W54" s="39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39" t="s">
        <v>132</v>
      </c>
      <c r="AJ54" s="39"/>
      <c r="AK54" s="39" t="s">
        <v>260</v>
      </c>
      <c r="AL54" s="66"/>
      <c r="AM54" s="65"/>
      <c r="AN54" s="45" t="s">
        <v>58</v>
      </c>
      <c r="AO54" s="45" t="s">
        <v>58</v>
      </c>
      <c r="AP54" s="45" t="s">
        <v>58</v>
      </c>
      <c r="AQ54" s="45" t="s">
        <v>58</v>
      </c>
      <c r="AR54" s="45" t="s">
        <v>58</v>
      </c>
      <c r="AS54" s="39" t="s">
        <v>58</v>
      </c>
      <c r="AT54" s="39" t="s">
        <v>58</v>
      </c>
      <c r="AU54" s="39" t="s">
        <v>58</v>
      </c>
      <c r="AV54" s="39" t="s">
        <v>58</v>
      </c>
      <c r="AW54" s="39" t="s">
        <v>58</v>
      </c>
      <c r="AX54" s="39" t="s">
        <v>132</v>
      </c>
      <c r="AY54" s="39"/>
      <c r="AZ54" s="39"/>
      <c r="BA54" s="39"/>
    </row>
    <row r="55" spans="1:53" s="19" customFormat="1" ht="38.25" x14ac:dyDescent="0.25">
      <c r="A55" s="90"/>
      <c r="B55" s="94"/>
      <c r="C55" s="95"/>
      <c r="D55" s="90"/>
      <c r="E55" s="96"/>
      <c r="F55" s="96"/>
      <c r="G55" s="48"/>
      <c r="H55" s="48"/>
      <c r="I55" s="89">
        <v>3</v>
      </c>
      <c r="J55" s="53" t="s">
        <v>264</v>
      </c>
      <c r="K55" s="33"/>
      <c r="L55" s="33"/>
      <c r="M55" s="33"/>
      <c r="N55" s="33"/>
      <c r="O55" s="34">
        <f>SUM(K55:N55)</f>
        <v>0</v>
      </c>
      <c r="P55" s="35">
        <f>IFERROR(O55/I55," ")</f>
        <v>0</v>
      </c>
      <c r="Q55" s="36">
        <v>45292</v>
      </c>
      <c r="R55" s="36">
        <v>45657</v>
      </c>
      <c r="S55" s="66" t="s">
        <v>91</v>
      </c>
      <c r="T55" s="66" t="s">
        <v>269</v>
      </c>
      <c r="U55" s="38" t="s">
        <v>153</v>
      </c>
      <c r="V55" s="37" t="s">
        <v>81</v>
      </c>
      <c r="W55" s="39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39" t="s">
        <v>132</v>
      </c>
      <c r="AJ55" s="39"/>
      <c r="AK55" s="39" t="s">
        <v>260</v>
      </c>
      <c r="AL55" s="66"/>
      <c r="AM55" s="65"/>
      <c r="AN55" s="45" t="s">
        <v>58</v>
      </c>
      <c r="AO55" s="45" t="s">
        <v>58</v>
      </c>
      <c r="AP55" s="45" t="s">
        <v>58</v>
      </c>
      <c r="AQ55" s="45" t="s">
        <v>58</v>
      </c>
      <c r="AR55" s="45" t="s">
        <v>58</v>
      </c>
      <c r="AS55" s="39"/>
      <c r="AT55" s="39"/>
      <c r="AU55" s="39"/>
      <c r="AV55" s="39"/>
      <c r="AW55" s="39"/>
      <c r="AX55" s="39"/>
      <c r="AY55" s="39"/>
      <c r="AZ55" s="39"/>
      <c r="BA55" s="39"/>
    </row>
    <row r="56" spans="1:53" s="19" customFormat="1" ht="25.5" x14ac:dyDescent="0.25">
      <c r="A56" s="90">
        <v>10</v>
      </c>
      <c r="B56" s="91" t="s">
        <v>51</v>
      </c>
      <c r="C56" s="92" t="s">
        <v>76</v>
      </c>
      <c r="D56" s="90" t="s">
        <v>92</v>
      </c>
      <c r="E56" s="97"/>
      <c r="F56" s="93" t="s">
        <v>93</v>
      </c>
      <c r="G56" s="29" t="s">
        <v>135</v>
      </c>
      <c r="H56" s="29" t="s">
        <v>136</v>
      </c>
      <c r="I56" s="52">
        <v>13</v>
      </c>
      <c r="J56" s="53" t="s">
        <v>94</v>
      </c>
      <c r="K56" s="78"/>
      <c r="L56" s="78"/>
      <c r="M56" s="78"/>
      <c r="N56" s="78"/>
      <c r="O56" s="80">
        <f t="shared" si="2"/>
        <v>0</v>
      </c>
      <c r="P56" s="35">
        <f t="shared" si="1"/>
        <v>0</v>
      </c>
      <c r="Q56" s="36">
        <v>45292</v>
      </c>
      <c r="R56" s="36">
        <v>45657</v>
      </c>
      <c r="S56" s="66" t="s">
        <v>95</v>
      </c>
      <c r="T56" s="66" t="s">
        <v>96</v>
      </c>
      <c r="U56" s="38" t="s">
        <v>153</v>
      </c>
      <c r="V56" s="37" t="s">
        <v>81</v>
      </c>
      <c r="W56" s="39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39" t="s">
        <v>132</v>
      </c>
      <c r="AJ56" s="39"/>
      <c r="AK56" s="39" t="s">
        <v>260</v>
      </c>
      <c r="AL56" s="66"/>
      <c r="AM56" s="65" t="e">
        <f>SUM(#REF!)</f>
        <v>#REF!</v>
      </c>
      <c r="AN56" s="45" t="s">
        <v>58</v>
      </c>
      <c r="AO56" s="45" t="s">
        <v>58</v>
      </c>
      <c r="AP56" s="45" t="s">
        <v>58</v>
      </c>
      <c r="AQ56" s="45" t="s">
        <v>58</v>
      </c>
      <c r="AR56" s="45" t="s">
        <v>58</v>
      </c>
      <c r="AS56" s="39"/>
      <c r="AT56" s="39"/>
      <c r="AU56" s="39"/>
      <c r="AV56" s="39"/>
      <c r="AW56" s="39"/>
      <c r="AX56" s="39"/>
      <c r="AY56" s="39"/>
      <c r="AZ56" s="39"/>
      <c r="BA56" s="39"/>
    </row>
    <row r="57" spans="1:53" s="19" customFormat="1" ht="38.25" x14ac:dyDescent="0.25">
      <c r="A57" s="90"/>
      <c r="B57" s="94"/>
      <c r="C57" s="95"/>
      <c r="D57" s="90"/>
      <c r="E57" s="98"/>
      <c r="F57" s="96"/>
      <c r="G57" s="48"/>
      <c r="H57" s="48"/>
      <c r="I57" s="99">
        <v>1</v>
      </c>
      <c r="J57" s="53" t="s">
        <v>270</v>
      </c>
      <c r="K57" s="83"/>
      <c r="L57" s="83"/>
      <c r="M57" s="83"/>
      <c r="N57" s="83"/>
      <c r="O57" s="76">
        <f>SUM(K57:N57)</f>
        <v>0</v>
      </c>
      <c r="P57" s="35">
        <f>IFERROR(O57/I57," ")</f>
        <v>0</v>
      </c>
      <c r="Q57" s="36">
        <v>45292</v>
      </c>
      <c r="R57" s="36">
        <v>45657</v>
      </c>
      <c r="S57" s="66" t="s">
        <v>273</v>
      </c>
      <c r="T57" s="66" t="s">
        <v>274</v>
      </c>
      <c r="U57" s="38" t="s">
        <v>153</v>
      </c>
      <c r="V57" s="37" t="s">
        <v>81</v>
      </c>
      <c r="W57" s="39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39" t="s">
        <v>132</v>
      </c>
      <c r="AJ57" s="39"/>
      <c r="AK57" s="39" t="s">
        <v>272</v>
      </c>
      <c r="AL57" s="66"/>
      <c r="AM57" s="65"/>
      <c r="AN57" s="45" t="s">
        <v>58</v>
      </c>
      <c r="AO57" s="45" t="s">
        <v>58</v>
      </c>
      <c r="AP57" s="45" t="s">
        <v>58</v>
      </c>
      <c r="AQ57" s="45" t="s">
        <v>58</v>
      </c>
      <c r="AR57" s="45" t="s">
        <v>58</v>
      </c>
      <c r="AS57" s="39"/>
      <c r="AT57" s="39"/>
      <c r="AU57" s="39"/>
      <c r="AV57" s="39"/>
      <c r="AW57" s="39"/>
      <c r="AX57" s="39"/>
      <c r="AY57" s="39"/>
      <c r="AZ57" s="39"/>
      <c r="BA57" s="39"/>
    </row>
    <row r="58" spans="1:53" s="19" customFormat="1" ht="38.25" x14ac:dyDescent="0.25">
      <c r="A58" s="90"/>
      <c r="B58" s="94"/>
      <c r="C58" s="95"/>
      <c r="D58" s="90"/>
      <c r="E58" s="98"/>
      <c r="F58" s="96"/>
      <c r="G58" s="54"/>
      <c r="H58" s="54"/>
      <c r="I58" s="99">
        <v>1</v>
      </c>
      <c r="J58" s="53" t="s">
        <v>271</v>
      </c>
      <c r="K58" s="83"/>
      <c r="L58" s="83"/>
      <c r="M58" s="83"/>
      <c r="N58" s="83"/>
      <c r="O58" s="76" t="e">
        <f>AVERAGE(K58:N58)</f>
        <v>#DIV/0!</v>
      </c>
      <c r="P58" s="35" t="str">
        <f t="shared" si="1"/>
        <v xml:space="preserve"> </v>
      </c>
      <c r="Q58" s="36">
        <v>45292</v>
      </c>
      <c r="R58" s="36">
        <v>45657</v>
      </c>
      <c r="S58" s="66" t="s">
        <v>275</v>
      </c>
      <c r="T58" s="66" t="s">
        <v>276</v>
      </c>
      <c r="U58" s="38" t="s">
        <v>277</v>
      </c>
      <c r="V58" s="37" t="s">
        <v>81</v>
      </c>
      <c r="W58" s="39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39" t="s">
        <v>132</v>
      </c>
      <c r="AJ58" s="39"/>
      <c r="AK58" s="39" t="s">
        <v>260</v>
      </c>
      <c r="AL58" s="66"/>
      <c r="AM58" s="65"/>
      <c r="AN58" s="45" t="s">
        <v>58</v>
      </c>
      <c r="AO58" s="45" t="s">
        <v>58</v>
      </c>
      <c r="AP58" s="45" t="s">
        <v>58</v>
      </c>
      <c r="AQ58" s="45" t="s">
        <v>58</v>
      </c>
      <c r="AR58" s="45" t="s">
        <v>58</v>
      </c>
      <c r="AS58" s="39"/>
      <c r="AT58" s="39"/>
      <c r="AU58" s="39"/>
      <c r="AV58" s="39"/>
      <c r="AW58" s="39"/>
      <c r="AX58" s="39"/>
      <c r="AY58" s="39"/>
      <c r="AZ58" s="39"/>
      <c r="BA58" s="39"/>
    </row>
    <row r="59" spans="1:53" x14ac:dyDescent="0.25">
      <c r="A59" s="90">
        <v>11</v>
      </c>
      <c r="B59" s="91" t="s">
        <v>51</v>
      </c>
      <c r="C59" s="92" t="s">
        <v>76</v>
      </c>
      <c r="D59" s="90" t="s">
        <v>97</v>
      </c>
      <c r="E59" s="97" t="s">
        <v>98</v>
      </c>
      <c r="F59" s="93" t="s">
        <v>99</v>
      </c>
      <c r="G59" s="29" t="s">
        <v>135</v>
      </c>
      <c r="H59" s="29" t="s">
        <v>136</v>
      </c>
      <c r="I59" s="52">
        <v>5</v>
      </c>
      <c r="J59" s="100" t="s">
        <v>100</v>
      </c>
      <c r="K59" s="33"/>
      <c r="L59" s="33"/>
      <c r="M59" s="33"/>
      <c r="N59" s="101"/>
      <c r="O59" s="34">
        <f t="shared" si="2"/>
        <v>0</v>
      </c>
      <c r="P59" s="35">
        <f t="shared" si="1"/>
        <v>0</v>
      </c>
      <c r="Q59" s="36">
        <v>45292</v>
      </c>
      <c r="R59" s="36">
        <v>45657</v>
      </c>
      <c r="S59" s="66" t="s">
        <v>101</v>
      </c>
      <c r="T59" s="66" t="s">
        <v>102</v>
      </c>
      <c r="U59" s="38" t="s">
        <v>153</v>
      </c>
      <c r="V59" s="37" t="s">
        <v>81</v>
      </c>
      <c r="W59" s="39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39" t="s">
        <v>132</v>
      </c>
      <c r="AJ59" s="39"/>
      <c r="AK59" s="39" t="s">
        <v>179</v>
      </c>
      <c r="AL59" s="66"/>
      <c r="AM59" s="65" t="e">
        <f>SUM(#REF!)</f>
        <v>#REF!</v>
      </c>
      <c r="AN59" s="45" t="s">
        <v>58</v>
      </c>
      <c r="AO59" s="45" t="s">
        <v>58</v>
      </c>
      <c r="AP59" s="45" t="s">
        <v>58</v>
      </c>
      <c r="AQ59" s="45" t="s">
        <v>58</v>
      </c>
      <c r="AR59" s="45" t="s">
        <v>58</v>
      </c>
      <c r="AS59" s="39"/>
      <c r="AT59" s="39"/>
      <c r="AU59" s="39"/>
      <c r="AV59" s="39"/>
      <c r="AW59" s="39"/>
      <c r="AX59" s="39"/>
      <c r="AY59" s="39"/>
      <c r="AZ59" s="39"/>
      <c r="BA59" s="39"/>
    </row>
    <row r="60" spans="1:53" ht="25.5" x14ac:dyDescent="0.25">
      <c r="A60" s="90"/>
      <c r="B60" s="94"/>
      <c r="C60" s="95"/>
      <c r="D60" s="90"/>
      <c r="E60" s="98"/>
      <c r="F60" s="96"/>
      <c r="G60" s="48"/>
      <c r="H60" s="48"/>
      <c r="I60" s="52">
        <v>4</v>
      </c>
      <c r="J60" s="100" t="s">
        <v>103</v>
      </c>
      <c r="K60" s="33"/>
      <c r="L60" s="33"/>
      <c r="M60" s="33"/>
      <c r="N60" s="101"/>
      <c r="O60" s="34">
        <f t="shared" si="2"/>
        <v>0</v>
      </c>
      <c r="P60" s="35">
        <f t="shared" si="1"/>
        <v>0</v>
      </c>
      <c r="Q60" s="36">
        <v>45292</v>
      </c>
      <c r="R60" s="36">
        <v>45657</v>
      </c>
      <c r="S60" s="66" t="s">
        <v>104</v>
      </c>
      <c r="T60" s="66" t="s">
        <v>105</v>
      </c>
      <c r="U60" s="38" t="s">
        <v>153</v>
      </c>
      <c r="V60" s="37" t="s">
        <v>81</v>
      </c>
      <c r="W60" s="39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39" t="s">
        <v>132</v>
      </c>
      <c r="AJ60" s="39"/>
      <c r="AK60" s="39" t="s">
        <v>151</v>
      </c>
      <c r="AL60" s="66"/>
      <c r="AM60" s="65"/>
      <c r="AN60" s="45" t="s">
        <v>58</v>
      </c>
      <c r="AO60" s="45" t="s">
        <v>58</v>
      </c>
      <c r="AP60" s="45" t="s">
        <v>58</v>
      </c>
      <c r="AQ60" s="45" t="s">
        <v>58</v>
      </c>
      <c r="AR60" s="45" t="s">
        <v>58</v>
      </c>
      <c r="AS60" s="39"/>
      <c r="AT60" s="39"/>
      <c r="AU60" s="39"/>
      <c r="AV60" s="39"/>
      <c r="AW60" s="39"/>
      <c r="AX60" s="39"/>
      <c r="AY60" s="39"/>
      <c r="AZ60" s="39"/>
      <c r="BA60" s="39"/>
    </row>
    <row r="61" spans="1:53" ht="25.5" x14ac:dyDescent="0.25">
      <c r="A61" s="90"/>
      <c r="B61" s="94"/>
      <c r="C61" s="95"/>
      <c r="D61" s="90"/>
      <c r="E61" s="98"/>
      <c r="F61" s="96"/>
      <c r="G61" s="48"/>
      <c r="H61" s="48"/>
      <c r="I61" s="52">
        <v>5</v>
      </c>
      <c r="J61" s="100" t="s">
        <v>106</v>
      </c>
      <c r="K61" s="33"/>
      <c r="L61" s="33"/>
      <c r="M61" s="33"/>
      <c r="N61" s="101"/>
      <c r="O61" s="34">
        <f t="shared" si="2"/>
        <v>0</v>
      </c>
      <c r="P61" s="35">
        <f t="shared" si="1"/>
        <v>0</v>
      </c>
      <c r="Q61" s="36">
        <v>45292</v>
      </c>
      <c r="R61" s="36">
        <v>45657</v>
      </c>
      <c r="S61" s="66" t="s">
        <v>107</v>
      </c>
      <c r="T61" s="66" t="s">
        <v>108</v>
      </c>
      <c r="U61" s="38" t="s">
        <v>153</v>
      </c>
      <c r="V61" s="37" t="s">
        <v>81</v>
      </c>
      <c r="W61" s="39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39" t="s">
        <v>132</v>
      </c>
      <c r="AJ61" s="39"/>
      <c r="AK61" s="39" t="s">
        <v>152</v>
      </c>
      <c r="AL61" s="66"/>
      <c r="AM61" s="65"/>
      <c r="AN61" s="45" t="s">
        <v>58</v>
      </c>
      <c r="AO61" s="45" t="s">
        <v>58</v>
      </c>
      <c r="AP61" s="45" t="s">
        <v>58</v>
      </c>
      <c r="AQ61" s="45" t="s">
        <v>58</v>
      </c>
      <c r="AR61" s="45" t="s">
        <v>58</v>
      </c>
      <c r="AS61" s="39"/>
      <c r="AT61" s="39"/>
      <c r="AU61" s="39"/>
      <c r="AV61" s="39"/>
      <c r="AW61" s="39"/>
      <c r="AX61" s="39"/>
      <c r="AY61" s="39"/>
      <c r="AZ61" s="39"/>
      <c r="BA61" s="39"/>
    </row>
    <row r="62" spans="1:53" ht="25.5" x14ac:dyDescent="0.25">
      <c r="A62" s="90"/>
      <c r="B62" s="94"/>
      <c r="C62" s="95"/>
      <c r="D62" s="90"/>
      <c r="E62" s="98"/>
      <c r="F62" s="96"/>
      <c r="G62" s="48"/>
      <c r="H62" s="48"/>
      <c r="I62" s="52">
        <v>8</v>
      </c>
      <c r="J62" s="100" t="s">
        <v>109</v>
      </c>
      <c r="K62" s="33"/>
      <c r="L62" s="33"/>
      <c r="M62" s="33"/>
      <c r="N62" s="101"/>
      <c r="O62" s="34">
        <f t="shared" si="2"/>
        <v>0</v>
      </c>
      <c r="P62" s="35">
        <f t="shared" si="1"/>
        <v>0</v>
      </c>
      <c r="Q62" s="36">
        <v>45292</v>
      </c>
      <c r="R62" s="36">
        <v>45657</v>
      </c>
      <c r="S62" s="66" t="s">
        <v>110</v>
      </c>
      <c r="T62" s="66" t="s">
        <v>108</v>
      </c>
      <c r="U62" s="38" t="s">
        <v>153</v>
      </c>
      <c r="V62" s="37" t="s">
        <v>81</v>
      </c>
      <c r="W62" s="39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39" t="s">
        <v>132</v>
      </c>
      <c r="AJ62" s="39"/>
      <c r="AK62" s="39" t="s">
        <v>152</v>
      </c>
      <c r="AL62" s="66"/>
      <c r="AM62" s="65"/>
      <c r="AN62" s="45" t="s">
        <v>58</v>
      </c>
      <c r="AO62" s="45" t="s">
        <v>58</v>
      </c>
      <c r="AP62" s="45" t="s">
        <v>58</v>
      </c>
      <c r="AQ62" s="45" t="s">
        <v>58</v>
      </c>
      <c r="AR62" s="45" t="s">
        <v>58</v>
      </c>
      <c r="AS62" s="39"/>
      <c r="AT62" s="39"/>
      <c r="AU62" s="39"/>
      <c r="AV62" s="39"/>
      <c r="AW62" s="39"/>
      <c r="AX62" s="39"/>
      <c r="AY62" s="39"/>
      <c r="AZ62" s="39"/>
      <c r="BA62" s="39"/>
    </row>
    <row r="63" spans="1:53" x14ac:dyDescent="0.25">
      <c r="A63" s="90"/>
      <c r="B63" s="94"/>
      <c r="C63" s="95"/>
      <c r="D63" s="90"/>
      <c r="E63" s="98"/>
      <c r="F63" s="96"/>
      <c r="G63" s="48"/>
      <c r="H63" s="48"/>
      <c r="I63" s="52">
        <v>2</v>
      </c>
      <c r="J63" s="100" t="s">
        <v>111</v>
      </c>
      <c r="K63" s="33"/>
      <c r="L63" s="33"/>
      <c r="M63" s="33"/>
      <c r="N63" s="101"/>
      <c r="O63" s="34">
        <f t="shared" si="2"/>
        <v>0</v>
      </c>
      <c r="P63" s="35">
        <f t="shared" si="1"/>
        <v>0</v>
      </c>
      <c r="Q63" s="36">
        <v>45292</v>
      </c>
      <c r="R63" s="36">
        <v>45657</v>
      </c>
      <c r="S63" s="66" t="s">
        <v>112</v>
      </c>
      <c r="T63" s="66" t="s">
        <v>113</v>
      </c>
      <c r="U63" s="38" t="s">
        <v>153</v>
      </c>
      <c r="V63" s="37" t="s">
        <v>81</v>
      </c>
      <c r="W63" s="39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39" t="s">
        <v>132</v>
      </c>
      <c r="AJ63" s="39"/>
      <c r="AK63" s="39" t="s">
        <v>151</v>
      </c>
      <c r="AL63" s="66"/>
      <c r="AM63" s="65"/>
      <c r="AN63" s="45" t="s">
        <v>58</v>
      </c>
      <c r="AO63" s="45" t="s">
        <v>58</v>
      </c>
      <c r="AP63" s="45" t="s">
        <v>58</v>
      </c>
      <c r="AQ63" s="45" t="s">
        <v>58</v>
      </c>
      <c r="AR63" s="45" t="s">
        <v>58</v>
      </c>
      <c r="AS63" s="39"/>
      <c r="AT63" s="39"/>
      <c r="AU63" s="39"/>
      <c r="AV63" s="39"/>
      <c r="AW63" s="39"/>
      <c r="AX63" s="39"/>
      <c r="AY63" s="39"/>
      <c r="AZ63" s="39"/>
      <c r="BA63" s="39"/>
    </row>
    <row r="64" spans="1:53" x14ac:dyDescent="0.25">
      <c r="A64" s="90"/>
      <c r="B64" s="94"/>
      <c r="C64" s="95"/>
      <c r="D64" s="90"/>
      <c r="E64" s="98"/>
      <c r="F64" s="96"/>
      <c r="G64" s="54"/>
      <c r="H64" s="54"/>
      <c r="I64" s="52">
        <v>2</v>
      </c>
      <c r="J64" s="100" t="s">
        <v>114</v>
      </c>
      <c r="K64" s="33"/>
      <c r="L64" s="33"/>
      <c r="M64" s="33"/>
      <c r="N64" s="101"/>
      <c r="O64" s="34">
        <f t="shared" si="2"/>
        <v>0</v>
      </c>
      <c r="P64" s="35">
        <f t="shared" si="1"/>
        <v>0</v>
      </c>
      <c r="Q64" s="36">
        <v>45292</v>
      </c>
      <c r="R64" s="36">
        <v>45657</v>
      </c>
      <c r="S64" s="66" t="s">
        <v>115</v>
      </c>
      <c r="T64" s="66" t="s">
        <v>113</v>
      </c>
      <c r="U64" s="38" t="s">
        <v>153</v>
      </c>
      <c r="V64" s="37" t="s">
        <v>81</v>
      </c>
      <c r="W64" s="39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39" t="s">
        <v>132</v>
      </c>
      <c r="AJ64" s="39"/>
      <c r="AK64" s="39" t="s">
        <v>151</v>
      </c>
      <c r="AL64" s="66"/>
      <c r="AM64" s="65"/>
      <c r="AN64" s="45" t="s">
        <v>58</v>
      </c>
      <c r="AO64" s="45" t="s">
        <v>58</v>
      </c>
      <c r="AP64" s="45" t="s">
        <v>58</v>
      </c>
      <c r="AQ64" s="45" t="s">
        <v>58</v>
      </c>
      <c r="AR64" s="45" t="s">
        <v>58</v>
      </c>
      <c r="AS64" s="39"/>
      <c r="AT64" s="39"/>
      <c r="AU64" s="39"/>
      <c r="AV64" s="39"/>
      <c r="AW64" s="39"/>
      <c r="AX64" s="39"/>
      <c r="AY64" s="39"/>
      <c r="AZ64" s="39"/>
      <c r="BA64" s="39"/>
    </row>
    <row r="65" spans="1:53" ht="25.5" x14ac:dyDescent="0.25">
      <c r="A65" s="90">
        <v>12</v>
      </c>
      <c r="B65" s="91" t="s">
        <v>51</v>
      </c>
      <c r="C65" s="92" t="s">
        <v>116</v>
      </c>
      <c r="D65" s="90" t="s">
        <v>117</v>
      </c>
      <c r="E65" s="93" t="s">
        <v>118</v>
      </c>
      <c r="F65" s="93" t="s">
        <v>119</v>
      </c>
      <c r="G65" s="29" t="s">
        <v>135</v>
      </c>
      <c r="H65" s="29" t="s">
        <v>136</v>
      </c>
      <c r="I65" s="102">
        <v>1</v>
      </c>
      <c r="J65" s="103" t="s">
        <v>120</v>
      </c>
      <c r="K65" s="33"/>
      <c r="L65" s="33"/>
      <c r="M65" s="33"/>
      <c r="N65" s="33"/>
      <c r="O65" s="34">
        <f t="shared" si="2"/>
        <v>0</v>
      </c>
      <c r="P65" s="35">
        <f t="shared" si="1"/>
        <v>0</v>
      </c>
      <c r="Q65" s="36">
        <v>45292</v>
      </c>
      <c r="R65" s="36">
        <v>45657</v>
      </c>
      <c r="S65" s="66" t="s">
        <v>280</v>
      </c>
      <c r="T65" s="66" t="s">
        <v>281</v>
      </c>
      <c r="U65" s="38" t="s">
        <v>153</v>
      </c>
      <c r="V65" s="37" t="s">
        <v>81</v>
      </c>
      <c r="W65" s="39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39" t="s">
        <v>132</v>
      </c>
      <c r="AJ65" s="39"/>
      <c r="AK65" s="39" t="s">
        <v>179</v>
      </c>
      <c r="AL65" s="66"/>
      <c r="AM65" s="65" t="e">
        <f>SUM(#REF!)</f>
        <v>#REF!</v>
      </c>
      <c r="AN65" s="45" t="s">
        <v>58</v>
      </c>
      <c r="AO65" s="45" t="s">
        <v>58</v>
      </c>
      <c r="AP65" s="45" t="s">
        <v>58</v>
      </c>
      <c r="AQ65" s="45" t="s">
        <v>58</v>
      </c>
      <c r="AR65" s="45" t="s">
        <v>58</v>
      </c>
      <c r="AS65" s="40"/>
      <c r="AT65" s="39"/>
      <c r="AU65" s="39"/>
      <c r="AV65" s="39"/>
      <c r="AW65" s="39"/>
      <c r="AX65" s="39"/>
      <c r="AY65" s="39"/>
      <c r="AZ65" s="39"/>
      <c r="BA65" s="39"/>
    </row>
    <row r="66" spans="1:53" ht="51" x14ac:dyDescent="0.25">
      <c r="A66" s="90"/>
      <c r="B66" s="94"/>
      <c r="C66" s="95"/>
      <c r="D66" s="90"/>
      <c r="E66" s="96"/>
      <c r="F66" s="96"/>
      <c r="G66" s="48"/>
      <c r="H66" s="48"/>
      <c r="I66" s="104">
        <v>0.8</v>
      </c>
      <c r="J66" s="103" t="s">
        <v>278</v>
      </c>
      <c r="K66" s="33"/>
      <c r="L66" s="33"/>
      <c r="M66" s="33"/>
      <c r="N66" s="33"/>
      <c r="O66" s="34">
        <f t="shared" si="2"/>
        <v>0</v>
      </c>
      <c r="P66" s="35">
        <f t="shared" si="1"/>
        <v>0</v>
      </c>
      <c r="Q66" s="36">
        <v>45292</v>
      </c>
      <c r="R66" s="36">
        <v>45657</v>
      </c>
      <c r="S66" s="66" t="s">
        <v>282</v>
      </c>
      <c r="T66" s="66" t="s">
        <v>285</v>
      </c>
      <c r="U66" s="38" t="s">
        <v>286</v>
      </c>
      <c r="V66" s="37" t="s">
        <v>81</v>
      </c>
      <c r="W66" s="39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39" t="s">
        <v>132</v>
      </c>
      <c r="AJ66" s="39"/>
      <c r="AK66" s="39" t="s">
        <v>179</v>
      </c>
      <c r="AL66" s="66"/>
      <c r="AM66" s="65"/>
      <c r="AN66" s="45" t="s">
        <v>58</v>
      </c>
      <c r="AO66" s="45" t="s">
        <v>58</v>
      </c>
      <c r="AP66" s="45" t="s">
        <v>58</v>
      </c>
      <c r="AQ66" s="45" t="s">
        <v>58</v>
      </c>
      <c r="AR66" s="45" t="s">
        <v>58</v>
      </c>
      <c r="AS66" s="40"/>
      <c r="AT66" s="39"/>
      <c r="AU66" s="39"/>
      <c r="AV66" s="39"/>
      <c r="AW66" s="39"/>
      <c r="AX66" s="39"/>
      <c r="AY66" s="39"/>
      <c r="AZ66" s="39"/>
      <c r="BA66" s="39"/>
    </row>
    <row r="67" spans="1:53" ht="25.5" x14ac:dyDescent="0.25">
      <c r="A67" s="90"/>
      <c r="B67" s="94"/>
      <c r="C67" s="95"/>
      <c r="D67" s="90"/>
      <c r="E67" s="96"/>
      <c r="F67" s="96"/>
      <c r="G67" s="54"/>
      <c r="H67" s="54"/>
      <c r="I67" s="102">
        <v>4</v>
      </c>
      <c r="J67" s="103" t="s">
        <v>279</v>
      </c>
      <c r="K67" s="33"/>
      <c r="L67" s="33"/>
      <c r="M67" s="33"/>
      <c r="N67" s="33"/>
      <c r="O67" s="34">
        <f t="shared" si="2"/>
        <v>0</v>
      </c>
      <c r="P67" s="35">
        <f t="shared" si="1"/>
        <v>0</v>
      </c>
      <c r="Q67" s="36">
        <v>45292</v>
      </c>
      <c r="R67" s="36">
        <v>45657</v>
      </c>
      <c r="S67" s="66" t="s">
        <v>283</v>
      </c>
      <c r="T67" s="66" t="s">
        <v>284</v>
      </c>
      <c r="U67" s="38" t="s">
        <v>153</v>
      </c>
      <c r="V67" s="37" t="s">
        <v>81</v>
      </c>
      <c r="W67" s="39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39" t="s">
        <v>132</v>
      </c>
      <c r="AJ67" s="39"/>
      <c r="AK67" s="39" t="s">
        <v>176</v>
      </c>
      <c r="AL67" s="66"/>
      <c r="AM67" s="65"/>
      <c r="AN67" s="45" t="s">
        <v>58</v>
      </c>
      <c r="AO67" s="45" t="s">
        <v>58</v>
      </c>
      <c r="AP67" s="45" t="s">
        <v>58</v>
      </c>
      <c r="AQ67" s="45" t="s">
        <v>58</v>
      </c>
      <c r="AR67" s="45" t="s">
        <v>58</v>
      </c>
      <c r="AS67" s="40"/>
      <c r="AT67" s="39"/>
      <c r="AU67" s="39"/>
      <c r="AV67" s="39"/>
      <c r="AW67" s="39"/>
      <c r="AX67" s="39"/>
      <c r="AY67" s="39"/>
      <c r="AZ67" s="39"/>
      <c r="BA67" s="39"/>
    </row>
    <row r="68" spans="1:53" ht="38.25" x14ac:dyDescent="0.25">
      <c r="A68" s="90">
        <v>13</v>
      </c>
      <c r="B68" s="105" t="s">
        <v>51</v>
      </c>
      <c r="C68" s="90" t="s">
        <v>116</v>
      </c>
      <c r="D68" s="90" t="s">
        <v>121</v>
      </c>
      <c r="E68" s="90" t="s">
        <v>122</v>
      </c>
      <c r="F68" s="106" t="s">
        <v>123</v>
      </c>
      <c r="G68" s="29" t="s">
        <v>135</v>
      </c>
      <c r="H68" s="29" t="s">
        <v>136</v>
      </c>
      <c r="I68" s="102">
        <v>1</v>
      </c>
      <c r="J68" s="107" t="s">
        <v>287</v>
      </c>
      <c r="K68" s="83"/>
      <c r="L68" s="83"/>
      <c r="M68" s="83"/>
      <c r="N68" s="83"/>
      <c r="O68" s="76">
        <f t="shared" si="2"/>
        <v>0</v>
      </c>
      <c r="P68" s="35">
        <f t="shared" si="1"/>
        <v>0</v>
      </c>
      <c r="Q68" s="36">
        <v>45292</v>
      </c>
      <c r="R68" s="36">
        <v>45657</v>
      </c>
      <c r="S68" s="108" t="s">
        <v>291</v>
      </c>
      <c r="T68" s="108" t="s">
        <v>292</v>
      </c>
      <c r="U68" s="38" t="s">
        <v>153</v>
      </c>
      <c r="V68" s="37" t="s">
        <v>81</v>
      </c>
      <c r="W68" s="39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39" t="s">
        <v>132</v>
      </c>
      <c r="AJ68" s="39"/>
      <c r="AK68" s="39" t="s">
        <v>175</v>
      </c>
      <c r="AL68" s="66"/>
      <c r="AM68" s="65" t="e">
        <f>SUM(#REF!)</f>
        <v>#REF!</v>
      </c>
      <c r="AN68" s="45" t="s">
        <v>58</v>
      </c>
      <c r="AO68" s="45" t="s">
        <v>58</v>
      </c>
      <c r="AP68" s="45" t="s">
        <v>58</v>
      </c>
      <c r="AQ68" s="45" t="s">
        <v>58</v>
      </c>
      <c r="AR68" s="45" t="s">
        <v>58</v>
      </c>
      <c r="AS68" s="39" t="s">
        <v>58</v>
      </c>
      <c r="AT68" s="39" t="s">
        <v>58</v>
      </c>
      <c r="AU68" s="39" t="s">
        <v>58</v>
      </c>
      <c r="AV68" s="39" t="s">
        <v>58</v>
      </c>
      <c r="AW68" s="39" t="s">
        <v>58</v>
      </c>
      <c r="AX68" s="39" t="s">
        <v>132</v>
      </c>
      <c r="AY68" s="39"/>
      <c r="AZ68" s="39"/>
      <c r="BA68" s="39"/>
    </row>
    <row r="69" spans="1:53" ht="63.75" x14ac:dyDescent="0.25">
      <c r="A69" s="90"/>
      <c r="B69" s="105"/>
      <c r="C69" s="90"/>
      <c r="D69" s="90"/>
      <c r="E69" s="90"/>
      <c r="F69" s="106"/>
      <c r="G69" s="48"/>
      <c r="H69" s="48"/>
      <c r="I69" s="109">
        <v>1</v>
      </c>
      <c r="J69" s="107" t="s">
        <v>288</v>
      </c>
      <c r="K69" s="83"/>
      <c r="L69" s="83"/>
      <c r="M69" s="83"/>
      <c r="N69" s="83"/>
      <c r="O69" s="76">
        <f t="shared" si="2"/>
        <v>0</v>
      </c>
      <c r="P69" s="35">
        <f t="shared" si="1"/>
        <v>0</v>
      </c>
      <c r="Q69" s="36">
        <v>45292</v>
      </c>
      <c r="R69" s="36">
        <v>45657</v>
      </c>
      <c r="S69" s="66" t="s">
        <v>293</v>
      </c>
      <c r="T69" s="66" t="s">
        <v>295</v>
      </c>
      <c r="U69" s="38" t="s">
        <v>286</v>
      </c>
      <c r="V69" s="37" t="s">
        <v>81</v>
      </c>
      <c r="W69" s="39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39" t="s">
        <v>132</v>
      </c>
      <c r="AJ69" s="39"/>
      <c r="AK69" s="39" t="s">
        <v>152</v>
      </c>
      <c r="AL69" s="66"/>
      <c r="AM69" s="65"/>
      <c r="AN69" s="45" t="s">
        <v>58</v>
      </c>
      <c r="AO69" s="45" t="s">
        <v>58</v>
      </c>
      <c r="AP69" s="45" t="s">
        <v>58</v>
      </c>
      <c r="AQ69" s="45" t="s">
        <v>58</v>
      </c>
      <c r="AR69" s="45" t="s">
        <v>58</v>
      </c>
      <c r="AS69" s="39" t="s">
        <v>58</v>
      </c>
      <c r="AT69" s="39" t="s">
        <v>58</v>
      </c>
      <c r="AU69" s="39" t="s">
        <v>132</v>
      </c>
      <c r="AV69" s="39" t="s">
        <v>58</v>
      </c>
      <c r="AW69" s="39" t="s">
        <v>132</v>
      </c>
      <c r="AX69" s="39" t="s">
        <v>58</v>
      </c>
      <c r="AY69" s="39"/>
      <c r="AZ69" s="39"/>
      <c r="BA69" s="39"/>
    </row>
    <row r="70" spans="1:53" ht="38.25" x14ac:dyDescent="0.25">
      <c r="A70" s="90"/>
      <c r="B70" s="105"/>
      <c r="C70" s="90"/>
      <c r="D70" s="90"/>
      <c r="E70" s="90"/>
      <c r="F70" s="106"/>
      <c r="G70" s="48"/>
      <c r="H70" s="48"/>
      <c r="I70" s="102">
        <v>4</v>
      </c>
      <c r="J70" s="107" t="s">
        <v>289</v>
      </c>
      <c r="K70" s="83"/>
      <c r="L70" s="83"/>
      <c r="M70" s="83"/>
      <c r="N70" s="83"/>
      <c r="O70" s="76">
        <f>SUM(K70:N70)</f>
        <v>0</v>
      </c>
      <c r="P70" s="35">
        <f>IFERROR(O70/I70," ")</f>
        <v>0</v>
      </c>
      <c r="Q70" s="36">
        <v>45292</v>
      </c>
      <c r="R70" s="36">
        <v>45657</v>
      </c>
      <c r="S70" s="66" t="s">
        <v>294</v>
      </c>
      <c r="T70" s="66" t="s">
        <v>96</v>
      </c>
      <c r="U70" s="38" t="s">
        <v>153</v>
      </c>
      <c r="V70" s="37" t="s">
        <v>81</v>
      </c>
      <c r="W70" s="39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39" t="s">
        <v>132</v>
      </c>
      <c r="AJ70" s="39"/>
      <c r="AK70" s="39" t="s">
        <v>152</v>
      </c>
      <c r="AL70" s="66"/>
      <c r="AM70" s="65"/>
      <c r="AN70" s="45" t="s">
        <v>58</v>
      </c>
      <c r="AO70" s="45" t="s">
        <v>58</v>
      </c>
      <c r="AP70" s="45" t="s">
        <v>58</v>
      </c>
      <c r="AQ70" s="45" t="s">
        <v>58</v>
      </c>
      <c r="AR70" s="45" t="s">
        <v>58</v>
      </c>
      <c r="AS70" s="39" t="s">
        <v>58</v>
      </c>
      <c r="AT70" s="39" t="s">
        <v>58</v>
      </c>
      <c r="AU70" s="39" t="s">
        <v>58</v>
      </c>
      <c r="AV70" s="39" t="s">
        <v>58</v>
      </c>
      <c r="AW70" s="39" t="s">
        <v>58</v>
      </c>
      <c r="AX70" s="39" t="s">
        <v>58</v>
      </c>
      <c r="AY70" s="39"/>
      <c r="AZ70" s="39"/>
      <c r="BA70" s="39"/>
    </row>
    <row r="71" spans="1:53" ht="51" x14ac:dyDescent="0.25">
      <c r="A71" s="90"/>
      <c r="B71" s="105"/>
      <c r="C71" s="90"/>
      <c r="D71" s="90"/>
      <c r="E71" s="90"/>
      <c r="F71" s="106"/>
      <c r="G71" s="54"/>
      <c r="H71" s="54"/>
      <c r="I71" s="109">
        <v>0.95</v>
      </c>
      <c r="J71" s="107" t="s">
        <v>290</v>
      </c>
      <c r="K71" s="110"/>
      <c r="L71" s="33"/>
      <c r="M71" s="33"/>
      <c r="N71" s="111"/>
      <c r="O71" s="112">
        <f t="shared" si="2"/>
        <v>0</v>
      </c>
      <c r="P71" s="35">
        <f t="shared" si="1"/>
        <v>0</v>
      </c>
      <c r="Q71" s="36">
        <v>45292</v>
      </c>
      <c r="R71" s="36">
        <v>45657</v>
      </c>
      <c r="S71" s="66" t="s">
        <v>42</v>
      </c>
      <c r="T71" s="66" t="s">
        <v>296</v>
      </c>
      <c r="U71" s="38" t="s">
        <v>286</v>
      </c>
      <c r="V71" s="37" t="s">
        <v>81</v>
      </c>
      <c r="W71" s="39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39" t="s">
        <v>132</v>
      </c>
      <c r="AJ71" s="39"/>
      <c r="AK71" s="39" t="s">
        <v>179</v>
      </c>
      <c r="AL71" s="66"/>
      <c r="AM71" s="65"/>
      <c r="AN71" s="45" t="s">
        <v>58</v>
      </c>
      <c r="AO71" s="45" t="s">
        <v>58</v>
      </c>
      <c r="AP71" s="45" t="s">
        <v>58</v>
      </c>
      <c r="AQ71" s="45" t="s">
        <v>58</v>
      </c>
      <c r="AR71" s="45" t="s">
        <v>58</v>
      </c>
      <c r="AS71" s="39" t="s">
        <v>58</v>
      </c>
      <c r="AT71" s="39" t="s">
        <v>58</v>
      </c>
      <c r="AU71" s="39" t="s">
        <v>58</v>
      </c>
      <c r="AV71" s="39" t="s">
        <v>58</v>
      </c>
      <c r="AW71" s="39" t="s">
        <v>58</v>
      </c>
      <c r="AX71" s="39" t="s">
        <v>58</v>
      </c>
      <c r="AY71" s="39"/>
      <c r="AZ71" s="39"/>
      <c r="BA71" s="39"/>
    </row>
    <row r="72" spans="1:53" ht="38.25" x14ac:dyDescent="0.25">
      <c r="A72" s="90">
        <v>14</v>
      </c>
      <c r="B72" s="105" t="s">
        <v>51</v>
      </c>
      <c r="C72" s="90" t="s">
        <v>116</v>
      </c>
      <c r="D72" s="90" t="s">
        <v>124</v>
      </c>
      <c r="E72" s="106" t="s">
        <v>125</v>
      </c>
      <c r="F72" s="106" t="s">
        <v>126</v>
      </c>
      <c r="G72" s="29" t="s">
        <v>135</v>
      </c>
      <c r="H72" s="29" t="s">
        <v>136</v>
      </c>
      <c r="I72" s="81">
        <v>1</v>
      </c>
      <c r="J72" s="82" t="s">
        <v>297</v>
      </c>
      <c r="K72" s="110"/>
      <c r="L72" s="113"/>
      <c r="M72" s="33"/>
      <c r="N72" s="33"/>
      <c r="O72" s="112">
        <f t="shared" si="2"/>
        <v>0</v>
      </c>
      <c r="P72" s="75">
        <f t="shared" si="1"/>
        <v>0</v>
      </c>
      <c r="Q72" s="36">
        <v>45292</v>
      </c>
      <c r="R72" s="36">
        <v>45657</v>
      </c>
      <c r="S72" s="66" t="s">
        <v>302</v>
      </c>
      <c r="T72" s="66" t="s">
        <v>303</v>
      </c>
      <c r="U72" s="38" t="s">
        <v>153</v>
      </c>
      <c r="V72" s="37" t="s">
        <v>81</v>
      </c>
      <c r="W72" s="39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39" t="s">
        <v>132</v>
      </c>
      <c r="AJ72" s="39"/>
      <c r="AK72" s="39" t="s">
        <v>151</v>
      </c>
      <c r="AL72" s="66"/>
      <c r="AM72" s="114" t="e">
        <f>SUM(#REF!)</f>
        <v>#REF!</v>
      </c>
      <c r="AN72" s="45" t="s">
        <v>58</v>
      </c>
      <c r="AO72" s="45" t="s">
        <v>58</v>
      </c>
      <c r="AP72" s="45" t="s">
        <v>58</v>
      </c>
      <c r="AQ72" s="45" t="s">
        <v>58</v>
      </c>
      <c r="AR72" s="45" t="s">
        <v>58</v>
      </c>
      <c r="AS72" s="39"/>
      <c r="AT72" s="39"/>
      <c r="AU72" s="39"/>
      <c r="AV72" s="39"/>
      <c r="AW72" s="39"/>
      <c r="AX72" s="39"/>
      <c r="AY72" s="39" t="s">
        <v>58</v>
      </c>
      <c r="AZ72" s="39" t="s">
        <v>58</v>
      </c>
      <c r="BA72" s="39" t="s">
        <v>58</v>
      </c>
    </row>
    <row r="73" spans="1:53" ht="51" x14ac:dyDescent="0.25">
      <c r="A73" s="90"/>
      <c r="B73" s="105"/>
      <c r="C73" s="90"/>
      <c r="D73" s="90"/>
      <c r="E73" s="106"/>
      <c r="F73" s="106"/>
      <c r="G73" s="48"/>
      <c r="H73" s="48"/>
      <c r="I73" s="109">
        <v>1</v>
      </c>
      <c r="J73" s="82" t="s">
        <v>298</v>
      </c>
      <c r="K73" s="110"/>
      <c r="L73" s="113"/>
      <c r="M73" s="33"/>
      <c r="N73" s="33"/>
      <c r="O73" s="112">
        <f t="shared" si="2"/>
        <v>0</v>
      </c>
      <c r="P73" s="75">
        <f t="shared" si="1"/>
        <v>0</v>
      </c>
      <c r="Q73" s="36">
        <v>45292</v>
      </c>
      <c r="R73" s="36">
        <v>45657</v>
      </c>
      <c r="S73" s="66" t="s">
        <v>304</v>
      </c>
      <c r="T73" s="66" t="s">
        <v>310</v>
      </c>
      <c r="U73" s="38" t="s">
        <v>309</v>
      </c>
      <c r="V73" s="37" t="s">
        <v>81</v>
      </c>
      <c r="W73" s="39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39" t="s">
        <v>132</v>
      </c>
      <c r="AJ73" s="39"/>
      <c r="AK73" s="39" t="s">
        <v>301</v>
      </c>
      <c r="AL73" s="66"/>
      <c r="AM73" s="114"/>
      <c r="AN73" s="45" t="s">
        <v>58</v>
      </c>
      <c r="AO73" s="45" t="s">
        <v>58</v>
      </c>
      <c r="AP73" s="45" t="s">
        <v>58</v>
      </c>
      <c r="AQ73" s="45" t="s">
        <v>58</v>
      </c>
      <c r="AR73" s="45" t="s">
        <v>58</v>
      </c>
      <c r="AS73" s="39"/>
      <c r="AT73" s="39"/>
      <c r="AU73" s="39"/>
      <c r="AV73" s="39"/>
      <c r="AW73" s="39"/>
      <c r="AX73" s="39"/>
      <c r="AY73" s="39" t="s">
        <v>58</v>
      </c>
      <c r="AZ73" s="39" t="s">
        <v>58</v>
      </c>
      <c r="BA73" s="39" t="s">
        <v>58</v>
      </c>
    </row>
    <row r="74" spans="1:53" ht="38.25" x14ac:dyDescent="0.25">
      <c r="A74" s="90"/>
      <c r="B74" s="105"/>
      <c r="C74" s="90"/>
      <c r="D74" s="90"/>
      <c r="E74" s="106"/>
      <c r="F74" s="106"/>
      <c r="G74" s="48"/>
      <c r="H74" s="48"/>
      <c r="I74" s="81">
        <v>1</v>
      </c>
      <c r="J74" s="82" t="s">
        <v>299</v>
      </c>
      <c r="K74" s="110"/>
      <c r="L74" s="113"/>
      <c r="M74" s="33"/>
      <c r="N74" s="33"/>
      <c r="O74" s="112">
        <f t="shared" si="2"/>
        <v>0</v>
      </c>
      <c r="P74" s="75">
        <f t="shared" si="1"/>
        <v>0</v>
      </c>
      <c r="Q74" s="36">
        <v>45292</v>
      </c>
      <c r="R74" s="36">
        <v>45657</v>
      </c>
      <c r="S74" s="66" t="s">
        <v>305</v>
      </c>
      <c r="T74" s="66" t="s">
        <v>306</v>
      </c>
      <c r="U74" s="38" t="s">
        <v>153</v>
      </c>
      <c r="V74" s="37" t="s">
        <v>81</v>
      </c>
      <c r="W74" s="39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39" t="s">
        <v>132</v>
      </c>
      <c r="AJ74" s="39"/>
      <c r="AK74" s="39" t="s">
        <v>301</v>
      </c>
      <c r="AL74" s="66"/>
      <c r="AM74" s="114"/>
      <c r="AN74" s="45" t="s">
        <v>58</v>
      </c>
      <c r="AO74" s="45" t="s">
        <v>58</v>
      </c>
      <c r="AP74" s="45" t="s">
        <v>58</v>
      </c>
      <c r="AQ74" s="45" t="s">
        <v>58</v>
      </c>
      <c r="AR74" s="45" t="s">
        <v>58</v>
      </c>
      <c r="AS74" s="39"/>
      <c r="AT74" s="39"/>
      <c r="AU74" s="39"/>
      <c r="AV74" s="39"/>
      <c r="AW74" s="39"/>
      <c r="AX74" s="39"/>
      <c r="AY74" s="39" t="s">
        <v>58</v>
      </c>
      <c r="AZ74" s="39" t="s">
        <v>58</v>
      </c>
      <c r="BA74" s="39" t="s">
        <v>58</v>
      </c>
    </row>
    <row r="75" spans="1:53" ht="38.25" x14ac:dyDescent="0.25">
      <c r="A75" s="90"/>
      <c r="B75" s="105"/>
      <c r="C75" s="90"/>
      <c r="D75" s="90"/>
      <c r="E75" s="106"/>
      <c r="F75" s="106"/>
      <c r="G75" s="48"/>
      <c r="H75" s="48"/>
      <c r="I75" s="81">
        <v>8</v>
      </c>
      <c r="J75" s="82" t="s">
        <v>300</v>
      </c>
      <c r="K75" s="110"/>
      <c r="L75" s="113"/>
      <c r="M75" s="33"/>
      <c r="N75" s="33"/>
      <c r="O75" s="77">
        <f t="shared" si="2"/>
        <v>0</v>
      </c>
      <c r="P75" s="75">
        <f t="shared" si="1"/>
        <v>0</v>
      </c>
      <c r="Q75" s="36">
        <v>45292</v>
      </c>
      <c r="R75" s="36">
        <v>45657</v>
      </c>
      <c r="S75" s="66" t="s">
        <v>307</v>
      </c>
      <c r="T75" s="66" t="s">
        <v>308</v>
      </c>
      <c r="U75" s="38" t="s">
        <v>153</v>
      </c>
      <c r="V75" s="37" t="s">
        <v>81</v>
      </c>
      <c r="W75" s="39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39" t="s">
        <v>132</v>
      </c>
      <c r="AJ75" s="39"/>
      <c r="AK75" s="39" t="s">
        <v>176</v>
      </c>
      <c r="AL75" s="66"/>
      <c r="AM75" s="114"/>
      <c r="AN75" s="45" t="s">
        <v>58</v>
      </c>
      <c r="AO75" s="45" t="s">
        <v>58</v>
      </c>
      <c r="AP75" s="45" t="s">
        <v>58</v>
      </c>
      <c r="AQ75" s="45" t="s">
        <v>58</v>
      </c>
      <c r="AR75" s="45" t="s">
        <v>58</v>
      </c>
      <c r="AS75" s="39"/>
      <c r="AT75" s="39"/>
      <c r="AU75" s="39"/>
      <c r="AV75" s="39"/>
      <c r="AW75" s="39"/>
      <c r="AX75" s="39"/>
      <c r="AY75" s="39" t="s">
        <v>58</v>
      </c>
      <c r="AZ75" s="39" t="s">
        <v>58</v>
      </c>
      <c r="BA75" s="39" t="s">
        <v>58</v>
      </c>
    </row>
    <row r="76" spans="1:53" ht="25.5" x14ac:dyDescent="0.25">
      <c r="A76" s="115">
        <v>15</v>
      </c>
      <c r="B76" s="116" t="s">
        <v>51</v>
      </c>
      <c r="C76" s="115" t="s">
        <v>116</v>
      </c>
      <c r="D76" s="115" t="s">
        <v>127</v>
      </c>
      <c r="E76" s="117" t="s">
        <v>128</v>
      </c>
      <c r="F76" s="117" t="s">
        <v>129</v>
      </c>
      <c r="G76" s="29" t="s">
        <v>135</v>
      </c>
      <c r="H76" s="29" t="s">
        <v>136</v>
      </c>
      <c r="I76" s="81">
        <v>1</v>
      </c>
      <c r="J76" s="82" t="s">
        <v>130</v>
      </c>
      <c r="K76" s="33"/>
      <c r="L76" s="33"/>
      <c r="M76" s="33"/>
      <c r="N76" s="33"/>
      <c r="O76" s="34">
        <f t="shared" si="2"/>
        <v>0</v>
      </c>
      <c r="P76" s="35">
        <f t="shared" si="1"/>
        <v>0</v>
      </c>
      <c r="Q76" s="36">
        <v>45292</v>
      </c>
      <c r="R76" s="36">
        <v>45657</v>
      </c>
      <c r="S76" s="62" t="s">
        <v>315</v>
      </c>
      <c r="T76" s="62" t="s">
        <v>316</v>
      </c>
      <c r="U76" s="38" t="s">
        <v>153</v>
      </c>
      <c r="V76" s="37" t="s">
        <v>81</v>
      </c>
      <c r="W76" s="39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39" t="s">
        <v>132</v>
      </c>
      <c r="AJ76" s="39"/>
      <c r="AK76" s="39" t="s">
        <v>176</v>
      </c>
      <c r="AL76" s="66"/>
      <c r="AM76" s="65" t="e">
        <f>SUM(#REF!)</f>
        <v>#REF!</v>
      </c>
      <c r="AN76" s="45" t="s">
        <v>58</v>
      </c>
      <c r="AO76" s="45" t="s">
        <v>58</v>
      </c>
      <c r="AP76" s="45" t="s">
        <v>58</v>
      </c>
      <c r="AQ76" s="45" t="s">
        <v>58</v>
      </c>
      <c r="AR76" s="45" t="s">
        <v>58</v>
      </c>
      <c r="AS76" s="40"/>
      <c r="AT76" s="39"/>
      <c r="AU76" s="39"/>
      <c r="AV76" s="39"/>
      <c r="AW76" s="39"/>
      <c r="AX76" s="39"/>
      <c r="AY76" s="39"/>
      <c r="AZ76" s="39"/>
      <c r="BA76" s="39"/>
    </row>
    <row r="77" spans="1:53" ht="25.5" x14ac:dyDescent="0.25">
      <c r="A77" s="115"/>
      <c r="B77" s="116"/>
      <c r="C77" s="115"/>
      <c r="D77" s="115"/>
      <c r="E77" s="117"/>
      <c r="F77" s="117"/>
      <c r="G77" s="48"/>
      <c r="H77" s="48"/>
      <c r="I77" s="81">
        <v>1</v>
      </c>
      <c r="J77" s="82" t="s">
        <v>131</v>
      </c>
      <c r="K77" s="33"/>
      <c r="L77" s="33"/>
      <c r="M77" s="33"/>
      <c r="N77" s="33"/>
      <c r="O77" s="34"/>
      <c r="P77" s="35"/>
      <c r="Q77" s="36"/>
      <c r="R77" s="36"/>
      <c r="S77" s="62" t="s">
        <v>317</v>
      </c>
      <c r="T77" s="62" t="s">
        <v>318</v>
      </c>
      <c r="U77" s="38" t="s">
        <v>153</v>
      </c>
      <c r="V77" s="37" t="s">
        <v>81</v>
      </c>
      <c r="W77" s="39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39" t="s">
        <v>132</v>
      </c>
      <c r="AJ77" s="39"/>
      <c r="AK77" s="39" t="s">
        <v>176</v>
      </c>
      <c r="AL77" s="66"/>
      <c r="AM77" s="65"/>
      <c r="AN77" s="45" t="s">
        <v>58</v>
      </c>
      <c r="AO77" s="45" t="s">
        <v>58</v>
      </c>
      <c r="AP77" s="45" t="s">
        <v>58</v>
      </c>
      <c r="AQ77" s="45" t="s">
        <v>58</v>
      </c>
      <c r="AR77" s="45" t="s">
        <v>58</v>
      </c>
      <c r="AS77" s="40"/>
      <c r="AT77" s="39"/>
      <c r="AU77" s="39"/>
      <c r="AV77" s="39"/>
      <c r="AW77" s="39"/>
      <c r="AX77" s="39"/>
      <c r="AY77" s="39"/>
      <c r="AZ77" s="39"/>
      <c r="BA77" s="39"/>
    </row>
    <row r="78" spans="1:53" ht="25.5" x14ac:dyDescent="0.25">
      <c r="A78" s="115"/>
      <c r="B78" s="116"/>
      <c r="C78" s="115"/>
      <c r="D78" s="115"/>
      <c r="E78" s="117"/>
      <c r="F78" s="117"/>
      <c r="G78" s="48"/>
      <c r="H78" s="48"/>
      <c r="I78" s="81">
        <v>4</v>
      </c>
      <c r="J78" s="82" t="s">
        <v>311</v>
      </c>
      <c r="K78" s="118"/>
      <c r="L78" s="118"/>
      <c r="M78" s="118"/>
      <c r="N78" s="118"/>
      <c r="O78" s="34">
        <f t="shared" si="2"/>
        <v>0</v>
      </c>
      <c r="P78" s="35">
        <f t="shared" si="1"/>
        <v>0</v>
      </c>
      <c r="Q78" s="36">
        <v>45292</v>
      </c>
      <c r="R78" s="36">
        <v>45657</v>
      </c>
      <c r="S78" s="66" t="s">
        <v>319</v>
      </c>
      <c r="T78" s="66" t="s">
        <v>96</v>
      </c>
      <c r="U78" s="38" t="s">
        <v>153</v>
      </c>
      <c r="V78" s="37" t="s">
        <v>81</v>
      </c>
      <c r="W78" s="39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39" t="s">
        <v>132</v>
      </c>
      <c r="AJ78" s="39"/>
      <c r="AK78" s="39" t="s">
        <v>176</v>
      </c>
      <c r="AL78" s="66"/>
      <c r="AM78" s="65"/>
      <c r="AN78" s="45" t="s">
        <v>58</v>
      </c>
      <c r="AO78" s="45" t="s">
        <v>58</v>
      </c>
      <c r="AP78" s="45" t="s">
        <v>58</v>
      </c>
      <c r="AQ78" s="45" t="s">
        <v>58</v>
      </c>
      <c r="AR78" s="45" t="s">
        <v>58</v>
      </c>
      <c r="AS78" s="40"/>
      <c r="AT78" s="39"/>
      <c r="AU78" s="39"/>
      <c r="AV78" s="39"/>
      <c r="AW78" s="39"/>
      <c r="AX78" s="39"/>
      <c r="AY78" s="39"/>
      <c r="AZ78" s="39"/>
      <c r="BA78" s="39"/>
    </row>
    <row r="79" spans="1:53" ht="25.5" x14ac:dyDescent="0.25">
      <c r="A79" s="115"/>
      <c r="B79" s="116"/>
      <c r="C79" s="115"/>
      <c r="D79" s="115"/>
      <c r="E79" s="117"/>
      <c r="F79" s="117"/>
      <c r="G79" s="48"/>
      <c r="H79" s="48"/>
      <c r="I79" s="81">
        <v>1</v>
      </c>
      <c r="J79" s="82" t="s">
        <v>312</v>
      </c>
      <c r="K79" s="33"/>
      <c r="L79" s="33"/>
      <c r="M79" s="33"/>
      <c r="N79" s="33"/>
      <c r="O79" s="34">
        <f t="shared" si="2"/>
        <v>0</v>
      </c>
      <c r="P79" s="35">
        <f t="shared" si="1"/>
        <v>0</v>
      </c>
      <c r="Q79" s="36">
        <v>45292</v>
      </c>
      <c r="R79" s="36">
        <v>45657</v>
      </c>
      <c r="S79" s="66" t="s">
        <v>320</v>
      </c>
      <c r="T79" s="66" t="s">
        <v>321</v>
      </c>
      <c r="U79" s="38" t="s">
        <v>153</v>
      </c>
      <c r="V79" s="37" t="s">
        <v>81</v>
      </c>
      <c r="W79" s="39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39" t="s">
        <v>132</v>
      </c>
      <c r="AJ79" s="39"/>
      <c r="AK79" s="39" t="s">
        <v>151</v>
      </c>
      <c r="AL79" s="66"/>
      <c r="AM79" s="65"/>
      <c r="AN79" s="45" t="s">
        <v>58</v>
      </c>
      <c r="AO79" s="45" t="s">
        <v>58</v>
      </c>
      <c r="AP79" s="45" t="s">
        <v>58</v>
      </c>
      <c r="AQ79" s="45" t="s">
        <v>58</v>
      </c>
      <c r="AR79" s="45" t="s">
        <v>58</v>
      </c>
      <c r="AS79" s="40"/>
      <c r="AT79" s="39"/>
      <c r="AU79" s="39"/>
      <c r="AV79" s="39"/>
      <c r="AW79" s="39"/>
      <c r="AX79" s="39"/>
      <c r="AY79" s="39"/>
      <c r="AZ79" s="39"/>
      <c r="BA79" s="39"/>
    </row>
    <row r="80" spans="1:53" ht="38.25" x14ac:dyDescent="0.25">
      <c r="A80" s="115"/>
      <c r="B80" s="116"/>
      <c r="C80" s="115"/>
      <c r="D80" s="115"/>
      <c r="E80" s="117"/>
      <c r="F80" s="117"/>
      <c r="G80" s="48"/>
      <c r="H80" s="48"/>
      <c r="I80" s="81">
        <v>350</v>
      </c>
      <c r="J80" s="82" t="s">
        <v>313</v>
      </c>
      <c r="K80" s="33"/>
      <c r="L80" s="33"/>
      <c r="M80" s="33"/>
      <c r="N80" s="33"/>
      <c r="O80" s="34">
        <f t="shared" si="2"/>
        <v>0</v>
      </c>
      <c r="P80" s="35">
        <f t="shared" si="1"/>
        <v>0</v>
      </c>
      <c r="Q80" s="36">
        <v>45292</v>
      </c>
      <c r="R80" s="36">
        <v>45657</v>
      </c>
      <c r="S80" s="66" t="s">
        <v>322</v>
      </c>
      <c r="T80" s="66" t="s">
        <v>323</v>
      </c>
      <c r="U80" s="38" t="s">
        <v>153</v>
      </c>
      <c r="V80" s="37" t="s">
        <v>81</v>
      </c>
      <c r="W80" s="39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39" t="s">
        <v>132</v>
      </c>
      <c r="AJ80" s="39"/>
      <c r="AK80" s="39" t="s">
        <v>176</v>
      </c>
      <c r="AL80" s="66"/>
      <c r="AM80" s="65"/>
      <c r="AN80" s="45" t="s">
        <v>58</v>
      </c>
      <c r="AO80" s="45" t="s">
        <v>58</v>
      </c>
      <c r="AP80" s="45" t="s">
        <v>58</v>
      </c>
      <c r="AQ80" s="45" t="s">
        <v>58</v>
      </c>
      <c r="AR80" s="45" t="s">
        <v>58</v>
      </c>
      <c r="AS80" s="40"/>
      <c r="AT80" s="39"/>
      <c r="AU80" s="39"/>
      <c r="AV80" s="39"/>
      <c r="AW80" s="39"/>
      <c r="AX80" s="39"/>
      <c r="AY80" s="39"/>
      <c r="AZ80" s="39"/>
      <c r="BA80" s="39"/>
    </row>
    <row r="81" spans="1:53" ht="51" x14ac:dyDescent="0.25">
      <c r="A81" s="115"/>
      <c r="B81" s="116"/>
      <c r="C81" s="115"/>
      <c r="D81" s="115"/>
      <c r="E81" s="117"/>
      <c r="F81" s="117"/>
      <c r="G81" s="54"/>
      <c r="H81" s="54"/>
      <c r="I81" s="119">
        <v>0.2</v>
      </c>
      <c r="J81" s="82" t="s">
        <v>314</v>
      </c>
      <c r="K81" s="33"/>
      <c r="L81" s="33"/>
      <c r="M81" s="33"/>
      <c r="N81" s="33"/>
      <c r="O81" s="34">
        <f t="shared" si="2"/>
        <v>0</v>
      </c>
      <c r="P81" s="35">
        <f t="shared" si="1"/>
        <v>0</v>
      </c>
      <c r="Q81" s="36">
        <v>45292</v>
      </c>
      <c r="R81" s="36">
        <v>45657</v>
      </c>
      <c r="S81" s="66" t="s">
        <v>324</v>
      </c>
      <c r="T81" s="66" t="s">
        <v>325</v>
      </c>
      <c r="U81" s="38" t="s">
        <v>326</v>
      </c>
      <c r="V81" s="37" t="s">
        <v>81</v>
      </c>
      <c r="W81" s="39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39" t="s">
        <v>132</v>
      </c>
      <c r="AJ81" s="39"/>
      <c r="AK81" s="39" t="s">
        <v>151</v>
      </c>
      <c r="AL81" s="66"/>
      <c r="AM81" s="65"/>
      <c r="AN81" s="45" t="s">
        <v>58</v>
      </c>
      <c r="AO81" s="45" t="s">
        <v>58</v>
      </c>
      <c r="AP81" s="45" t="s">
        <v>58</v>
      </c>
      <c r="AQ81" s="45" t="s">
        <v>58</v>
      </c>
      <c r="AR81" s="45" t="s">
        <v>58</v>
      </c>
      <c r="AS81" s="40" t="s">
        <v>58</v>
      </c>
      <c r="AT81" s="39"/>
      <c r="AU81" s="39"/>
      <c r="AV81" s="39" t="s">
        <v>58</v>
      </c>
      <c r="AW81" s="39" t="s">
        <v>132</v>
      </c>
      <c r="AX81" s="39" t="s">
        <v>132</v>
      </c>
      <c r="AY81" s="39"/>
      <c r="AZ81" s="39"/>
      <c r="BA81" s="39"/>
    </row>
    <row r="82" spans="1:53" x14ac:dyDescent="0.25">
      <c r="S82" s="124"/>
      <c r="T82" s="124"/>
    </row>
    <row r="84" spans="1:53" s="127" customFormat="1" x14ac:dyDescent="0.25">
      <c r="D84" s="128"/>
      <c r="E84" s="128"/>
      <c r="F84" s="128"/>
      <c r="G84" s="128"/>
      <c r="H84" s="128"/>
      <c r="I84" s="21"/>
      <c r="J84" s="129"/>
      <c r="K84" s="130"/>
      <c r="L84" s="121"/>
      <c r="M84" s="121"/>
      <c r="N84" s="121"/>
      <c r="O84" s="121"/>
      <c r="P84" s="122"/>
      <c r="Q84" s="123"/>
      <c r="R84" s="123"/>
      <c r="S84" s="123"/>
      <c r="T84" s="123"/>
      <c r="U84" s="125"/>
      <c r="V84" s="123"/>
      <c r="W84" s="19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9"/>
      <c r="AJ84" s="19"/>
      <c r="AK84" s="126"/>
      <c r="AL84" s="19"/>
      <c r="AM84" s="26"/>
      <c r="AN84" s="19"/>
      <c r="AO84" s="19"/>
      <c r="AT84" s="131"/>
      <c r="AU84" s="131"/>
      <c r="AV84" s="131"/>
      <c r="AW84" s="131"/>
      <c r="AX84" s="131"/>
      <c r="AY84" s="131"/>
      <c r="AZ84" s="131"/>
      <c r="BA84" s="131"/>
    </row>
    <row r="85" spans="1:53" s="127" customFormat="1" x14ac:dyDescent="0.25">
      <c r="D85" s="128"/>
      <c r="E85" s="128"/>
      <c r="F85" s="128"/>
      <c r="G85" s="128"/>
      <c r="H85" s="128"/>
      <c r="I85" s="21"/>
      <c r="J85" s="132"/>
      <c r="K85" s="133"/>
      <c r="L85" s="121"/>
      <c r="M85" s="121"/>
      <c r="N85" s="121"/>
      <c r="O85" s="121"/>
      <c r="P85" s="122"/>
      <c r="Q85" s="123"/>
      <c r="R85" s="123"/>
      <c r="S85" s="123"/>
      <c r="T85" s="123"/>
      <c r="U85" s="125"/>
      <c r="V85" s="123"/>
      <c r="W85" s="19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9"/>
      <c r="AJ85" s="19"/>
      <c r="AK85" s="126"/>
      <c r="AL85" s="19"/>
      <c r="AM85" s="26"/>
      <c r="AN85" s="19"/>
      <c r="AO85" s="19"/>
      <c r="AT85" s="131"/>
      <c r="AU85" s="131"/>
      <c r="AV85" s="131"/>
      <c r="AW85" s="131"/>
      <c r="AX85" s="131"/>
      <c r="AY85" s="131"/>
      <c r="AZ85" s="131"/>
      <c r="BA85" s="131"/>
    </row>
    <row r="86" spans="1:53" s="127" customFormat="1" x14ac:dyDescent="0.25">
      <c r="D86" s="19"/>
      <c r="E86" s="19"/>
      <c r="F86" s="19"/>
      <c r="G86" s="19"/>
      <c r="H86" s="19"/>
      <c r="I86" s="21"/>
      <c r="J86" s="132"/>
      <c r="K86" s="133"/>
      <c r="L86" s="121"/>
      <c r="M86" s="121"/>
      <c r="N86" s="121"/>
      <c r="O86" s="121"/>
      <c r="P86" s="122"/>
      <c r="Q86" s="123"/>
      <c r="R86" s="123"/>
      <c r="S86" s="123"/>
      <c r="T86" s="123"/>
      <c r="U86" s="125"/>
      <c r="V86" s="123"/>
      <c r="W86" s="19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9"/>
      <c r="AJ86" s="19"/>
      <c r="AK86" s="126"/>
      <c r="AL86" s="19"/>
      <c r="AM86" s="26"/>
      <c r="AN86" s="19"/>
      <c r="AO86" s="19"/>
      <c r="AT86" s="131"/>
      <c r="AU86" s="131"/>
      <c r="AV86" s="131"/>
      <c r="AW86" s="131"/>
      <c r="AX86" s="131"/>
      <c r="AY86" s="131"/>
      <c r="AZ86" s="131"/>
      <c r="BA86" s="131"/>
    </row>
    <row r="87" spans="1:53" s="127" customFormat="1" x14ac:dyDescent="0.25">
      <c r="D87" s="19"/>
      <c r="E87" s="19"/>
      <c r="F87" s="19"/>
      <c r="G87" s="19"/>
      <c r="H87" s="19"/>
      <c r="I87" s="21"/>
      <c r="J87" s="132"/>
      <c r="K87" s="133"/>
      <c r="L87" s="121"/>
      <c r="M87" s="121"/>
      <c r="N87" s="121"/>
      <c r="O87" s="121"/>
      <c r="P87" s="122"/>
      <c r="Q87" s="123"/>
      <c r="R87" s="123"/>
      <c r="S87" s="123"/>
      <c r="T87" s="123"/>
      <c r="U87" s="125"/>
      <c r="V87" s="123"/>
      <c r="W87" s="19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9"/>
      <c r="AJ87" s="19"/>
      <c r="AK87" s="126"/>
      <c r="AL87" s="19"/>
      <c r="AM87" s="26"/>
      <c r="AN87" s="19"/>
      <c r="AO87" s="19"/>
      <c r="AT87" s="131"/>
      <c r="AU87" s="131"/>
      <c r="AV87" s="131"/>
      <c r="AW87" s="131"/>
      <c r="AX87" s="131"/>
      <c r="AY87" s="131"/>
      <c r="AZ87" s="131"/>
      <c r="BA87" s="131"/>
    </row>
  </sheetData>
  <sheetProtection sheet="1" formatCells="0" formatColumns="0" formatRows="0" insertColumns="0" insertRows="0" insertHyperlinks="0" deleteColumns="0" deleteRows="0" sort="0" autoFilter="0" pivotTables="0"/>
  <mergeCells count="192">
    <mergeCell ref="AZ2:BA2"/>
    <mergeCell ref="D2:AY5"/>
    <mergeCell ref="BA9:BA10"/>
    <mergeCell ref="AZ9:AZ10"/>
    <mergeCell ref="AZ5:BA5"/>
    <mergeCell ref="AZ4:BA4"/>
    <mergeCell ref="AZ3:BA3"/>
    <mergeCell ref="AN9:AN10"/>
    <mergeCell ref="AK7:AK10"/>
    <mergeCell ref="AI7:AI10"/>
    <mergeCell ref="V9:V10"/>
    <mergeCell ref="U9:U10"/>
    <mergeCell ref="AY9:AY10"/>
    <mergeCell ref="AX9:AX10"/>
    <mergeCell ref="AW9:AW10"/>
    <mergeCell ref="AV9:AV10"/>
    <mergeCell ref="AU9:AU10"/>
    <mergeCell ref="AT9:AT10"/>
    <mergeCell ref="AS9:AS10"/>
    <mergeCell ref="AR9:AR10"/>
    <mergeCell ref="AQ9:AQ10"/>
    <mergeCell ref="AP9:AP10"/>
    <mergeCell ref="AO9:AO10"/>
    <mergeCell ref="G8:G10"/>
    <mergeCell ref="F8:F10"/>
    <mergeCell ref="E8:E10"/>
    <mergeCell ref="D8:D10"/>
    <mergeCell ref="C8:C10"/>
    <mergeCell ref="B7:B10"/>
    <mergeCell ref="A7:A10"/>
    <mergeCell ref="T9:T10"/>
    <mergeCell ref="S9:S10"/>
    <mergeCell ref="R9:R10"/>
    <mergeCell ref="Q9:Q10"/>
    <mergeCell ref="P9:P10"/>
    <mergeCell ref="O9:O10"/>
    <mergeCell ref="N9:N10"/>
    <mergeCell ref="M9:M10"/>
    <mergeCell ref="L9:L10"/>
    <mergeCell ref="K9:K10"/>
    <mergeCell ref="G76:G81"/>
    <mergeCell ref="H76:H81"/>
    <mergeCell ref="AM76:AM81"/>
    <mergeCell ref="D84:H84"/>
    <mergeCell ref="D85:H85"/>
    <mergeCell ref="A76:A81"/>
    <mergeCell ref="B76:B81"/>
    <mergeCell ref="C76:C81"/>
    <mergeCell ref="D76:D81"/>
    <mergeCell ref="E76:E81"/>
    <mergeCell ref="F76:F81"/>
    <mergeCell ref="A72:A75"/>
    <mergeCell ref="B72:B75"/>
    <mergeCell ref="C72:C75"/>
    <mergeCell ref="D72:D75"/>
    <mergeCell ref="E72:E75"/>
    <mergeCell ref="F72:F75"/>
    <mergeCell ref="G72:G75"/>
    <mergeCell ref="H72:H75"/>
    <mergeCell ref="AM72:AM75"/>
    <mergeCell ref="A68:A71"/>
    <mergeCell ref="B68:B71"/>
    <mergeCell ref="C68:C71"/>
    <mergeCell ref="D68:D71"/>
    <mergeCell ref="E68:E71"/>
    <mergeCell ref="F68:F71"/>
    <mergeCell ref="G68:G71"/>
    <mergeCell ref="H68:H71"/>
    <mergeCell ref="AM68:AM71"/>
    <mergeCell ref="G59:G64"/>
    <mergeCell ref="H59:H64"/>
    <mergeCell ref="AM59:AM64"/>
    <mergeCell ref="A65:A67"/>
    <mergeCell ref="B65:B67"/>
    <mergeCell ref="C65:C67"/>
    <mergeCell ref="D65:D67"/>
    <mergeCell ref="E65:E67"/>
    <mergeCell ref="F65:F67"/>
    <mergeCell ref="G65:G67"/>
    <mergeCell ref="A59:A64"/>
    <mergeCell ref="B59:B64"/>
    <mergeCell ref="C59:C64"/>
    <mergeCell ref="D59:D64"/>
    <mergeCell ref="E59:E64"/>
    <mergeCell ref="F59:F64"/>
    <mergeCell ref="H65:H67"/>
    <mergeCell ref="AM65:AM67"/>
    <mergeCell ref="A56:A58"/>
    <mergeCell ref="B56:B58"/>
    <mergeCell ref="C56:C58"/>
    <mergeCell ref="D56:D58"/>
    <mergeCell ref="E56:E58"/>
    <mergeCell ref="F56:F58"/>
    <mergeCell ref="G56:G58"/>
    <mergeCell ref="H56:H58"/>
    <mergeCell ref="AM56:AM58"/>
    <mergeCell ref="A52:A55"/>
    <mergeCell ref="B52:B55"/>
    <mergeCell ref="C52:C55"/>
    <mergeCell ref="D52:D55"/>
    <mergeCell ref="E52:E55"/>
    <mergeCell ref="F52:F55"/>
    <mergeCell ref="G52:G55"/>
    <mergeCell ref="H52:H55"/>
    <mergeCell ref="AM52:AM55"/>
    <mergeCell ref="G43:G46"/>
    <mergeCell ref="H43:H46"/>
    <mergeCell ref="AM43:AM46"/>
    <mergeCell ref="A47:A51"/>
    <mergeCell ref="B47:B51"/>
    <mergeCell ref="C47:C51"/>
    <mergeCell ref="D47:D51"/>
    <mergeCell ref="E47:E51"/>
    <mergeCell ref="F47:F51"/>
    <mergeCell ref="G47:G51"/>
    <mergeCell ref="A43:A46"/>
    <mergeCell ref="B43:B46"/>
    <mergeCell ref="C43:C46"/>
    <mergeCell ref="D43:D46"/>
    <mergeCell ref="E43:E46"/>
    <mergeCell ref="F43:F46"/>
    <mergeCell ref="H47:H51"/>
    <mergeCell ref="AM47:AM51"/>
    <mergeCell ref="A40:A42"/>
    <mergeCell ref="B40:B42"/>
    <mergeCell ref="C40:C42"/>
    <mergeCell ref="D40:D42"/>
    <mergeCell ref="E40:E42"/>
    <mergeCell ref="F40:F42"/>
    <mergeCell ref="H40:H42"/>
    <mergeCell ref="AM40:AM42"/>
    <mergeCell ref="G40:G42"/>
    <mergeCell ref="A36:A39"/>
    <mergeCell ref="B36:B39"/>
    <mergeCell ref="C36:C39"/>
    <mergeCell ref="D36:D39"/>
    <mergeCell ref="E36:E39"/>
    <mergeCell ref="F36:F39"/>
    <mergeCell ref="G36:G39"/>
    <mergeCell ref="H36:H39"/>
    <mergeCell ref="AM36:AM39"/>
    <mergeCell ref="A28:A35"/>
    <mergeCell ref="B28:B35"/>
    <mergeCell ref="C28:C35"/>
    <mergeCell ref="D28:D35"/>
    <mergeCell ref="E28:E35"/>
    <mergeCell ref="F28:F35"/>
    <mergeCell ref="H28:H35"/>
    <mergeCell ref="AM28:AM35"/>
    <mergeCell ref="G28:G35"/>
    <mergeCell ref="A25:A27"/>
    <mergeCell ref="B25:B27"/>
    <mergeCell ref="C25:C27"/>
    <mergeCell ref="D25:D27"/>
    <mergeCell ref="E25:E27"/>
    <mergeCell ref="F25:F27"/>
    <mergeCell ref="G25:G27"/>
    <mergeCell ref="H25:H27"/>
    <mergeCell ref="AM25:AM27"/>
    <mergeCell ref="I8:I9"/>
    <mergeCell ref="W7:AH9"/>
    <mergeCell ref="AJ7:AJ9"/>
    <mergeCell ref="G11:G18"/>
    <mergeCell ref="H11:H18"/>
    <mergeCell ref="AM11:AM18"/>
    <mergeCell ref="A19:A24"/>
    <mergeCell ref="B19:B24"/>
    <mergeCell ref="C19:C24"/>
    <mergeCell ref="D19:D24"/>
    <mergeCell ref="E19:E24"/>
    <mergeCell ref="F19:F24"/>
    <mergeCell ref="G19:G24"/>
    <mergeCell ref="A11:A18"/>
    <mergeCell ref="B11:B18"/>
    <mergeCell ref="C11:C18"/>
    <mergeCell ref="D11:D18"/>
    <mergeCell ref="E11:E18"/>
    <mergeCell ref="F11:F18"/>
    <mergeCell ref="H19:H24"/>
    <mergeCell ref="AM19:AM24"/>
    <mergeCell ref="H8:H10"/>
    <mergeCell ref="A2:C5"/>
    <mergeCell ref="C7:F7"/>
    <mergeCell ref="G7:H7"/>
    <mergeCell ref="I7:V7"/>
    <mergeCell ref="J8:J9"/>
    <mergeCell ref="K8:P8"/>
    <mergeCell ref="Q8:R8"/>
    <mergeCell ref="S8:V8"/>
    <mergeCell ref="AL7:AL9"/>
    <mergeCell ref="AM7:AM9"/>
    <mergeCell ref="AN7:BA8"/>
  </mergeCells>
  <conditionalFormatting sqref="P58:P69 P51:P54 P43:P49 P36:P39 P56 P71:P81 P11:P28">
    <cfRule type="iconSet" priority="2">
      <iconSet iconSet="3Symbols">
        <cfvo type="percent" val="0"/>
        <cfvo type="formula" val="$K$86"/>
        <cfvo type="formula" val="$K$87"/>
      </iconSet>
    </cfRule>
  </conditionalFormatting>
  <conditionalFormatting sqref="P57">
    <cfRule type="iconSet" priority="9">
      <iconSet iconSet="3Symbols">
        <cfvo type="percent" val="0"/>
        <cfvo type="formula" val="$K$86"/>
        <cfvo type="formula" val="$K$87"/>
      </iconSet>
    </cfRule>
  </conditionalFormatting>
  <conditionalFormatting sqref="P70">
    <cfRule type="iconSet" priority="10">
      <iconSet iconSet="3Symbols">
        <cfvo type="percent" val="0"/>
        <cfvo type="formula" val="$K$86"/>
        <cfvo type="formula" val="$K$87"/>
      </iconSet>
    </cfRule>
  </conditionalFormatting>
  <conditionalFormatting sqref="P50">
    <cfRule type="iconSet" priority="40">
      <iconSet iconSet="3Symbols">
        <cfvo type="percent" val="0"/>
        <cfvo type="formula" val="$K$86"/>
        <cfvo type="formula" val="$K$87"/>
      </iconSet>
    </cfRule>
  </conditionalFormatting>
  <conditionalFormatting sqref="P55">
    <cfRule type="iconSet" priority="41">
      <iconSet iconSet="3Symbols">
        <cfvo type="percent" val="0"/>
        <cfvo type="formula" val="$K$86"/>
        <cfvo type="formula" val="$K$87"/>
      </iconSet>
    </cfRule>
  </conditionalFormatting>
  <conditionalFormatting sqref="P41:P42">
    <cfRule type="iconSet" priority="42">
      <iconSet iconSet="3Symbols">
        <cfvo type="percent" val="0"/>
        <cfvo type="formula" val="$K$86"/>
        <cfvo type="formula" val="$K$87"/>
      </iconSet>
    </cfRule>
  </conditionalFormatting>
  <conditionalFormatting sqref="P40">
    <cfRule type="iconSet" priority="43">
      <iconSet iconSet="3Symbols">
        <cfvo type="percent" val="0"/>
        <cfvo type="formula" val="$K$86"/>
        <cfvo type="formula" val="$K$87"/>
      </iconSet>
    </cfRule>
  </conditionalFormatting>
  <conditionalFormatting sqref="P29:P35">
    <cfRule type="iconSet" priority="44">
      <iconSet iconSet="3Symbols">
        <cfvo type="percent" val="0"/>
        <cfvo type="formula" val="$K$86"/>
        <cfvo type="formula" val="$K$87"/>
      </iconSet>
    </cfRule>
  </conditionalFormatting>
  <printOptions horizontalCentered="1"/>
  <pageMargins left="0.19685039370078741" right="0.19685039370078741" top="0.98425196850393704" bottom="0.59055118110236227" header="0.39370078740157483" footer="0.31496062992125984"/>
  <pageSetup scale="80" orientation="portrait" r:id="rId1"/>
  <headerFooter alignWithMargins="0"/>
  <ignoredErrors>
    <ignoredError sqref="O4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2024</vt:lpstr>
      <vt:lpstr>'2024'!Área_de_impresión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 2</dc:creator>
  <cp:lastModifiedBy>Planeacion 2</cp:lastModifiedBy>
  <cp:lastPrinted>2023-11-29T16:03:15Z</cp:lastPrinted>
  <dcterms:created xsi:type="dcterms:W3CDTF">2023-11-27T14:12:39Z</dcterms:created>
  <dcterms:modified xsi:type="dcterms:W3CDTF">2024-01-30T16:34:11Z</dcterms:modified>
</cp:coreProperties>
</file>